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230" firstSheet="3" activeTab="9"/>
  </bookViews>
  <sheets>
    <sheet name="Edo Sit Fin" sheetId="1" r:id="rId1"/>
    <sheet name="Edo de Act" sheetId="2" r:id="rId2"/>
    <sheet name="A Activo" sheetId="3" r:id="rId3"/>
    <sheet name="A Deuda y  O Pas" sheetId="4" r:id="rId4"/>
    <sheet name="V Hda" sheetId="5" r:id="rId5"/>
    <sheet name="Flujo de Efvo" sheetId="6" r:id="rId6"/>
    <sheet name="Ing Rub" sheetId="7" r:id="rId7"/>
    <sheet name="Ing F Fin" sheetId="8" r:id="rId8"/>
    <sheet name="Egr CC" sheetId="9" r:id="rId9"/>
    <sheet name="Egr TG" sheetId="10" r:id="rId10"/>
    <sheet name="Egr CA" sheetId="11" r:id="rId11"/>
    <sheet name="Deuda A" sheetId="12" r:id="rId12"/>
    <sheet name="Deuda I" sheetId="13" r:id="rId13"/>
    <sheet name="Deuda S" sheetId="14" r:id="rId14"/>
  </sheets>
  <externalReferences>
    <externalReference r:id="rId17"/>
  </externalReferences>
  <definedNames>
    <definedName name="_xlnm.Print_Area" localSheetId="7">'Ing F Fin'!#REF!</definedName>
  </definedNames>
  <calcPr fullCalcOnLoad="1"/>
</workbook>
</file>

<file path=xl/sharedStrings.xml><?xml version="1.0" encoding="utf-8"?>
<sst xmlns="http://schemas.openxmlformats.org/spreadsheetml/2006/main" count="836" uniqueCount="529">
  <si>
    <t>2015</t>
  </si>
  <si>
    <t>MUNICIPIO DE APODACA NUEVO LEON</t>
  </si>
  <si>
    <t>Estado de Situación Financiera</t>
  </si>
  <si>
    <t>(En pesos)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</si>
  <si>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</si>
  <si>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</si>
  <si>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</si>
  <si>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</si>
  <si>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</si>
  <si>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</si>
  <si>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</si>
  <si>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</si>
  <si>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</si>
  <si>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</si>
  <si>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</si>
  <si>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</si>
  <si>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</si>
  <si>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</si>
  <si>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</si>
  <si>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</si>
  <si>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</si>
  <si>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</si>
  <si>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</si>
  <si>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</si>
  <si>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</si>
  <si>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</si>
  <si>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</si>
  <si>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</si>
  <si>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</si>
  <si>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</si>
  <si>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</si>
  <si>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</si>
  <si>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</si>
  <si>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</si>
  <si>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</si>
  <si>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</si>
  <si>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</si>
  <si>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</si>
  <si>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</si>
  <si>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</si>
  <si>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</si>
  <si>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</si>
  <si>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</si>
  <si>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</si>
  <si>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</si>
  <si>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</si>
  <si>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</si>
  <si>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</si>
  <si>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</si>
  <si>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</si>
  <si>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</si>
  <si>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</si>
  <si>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</si>
  <si>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</si>
  <si>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</si>
  <si>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</si>
  <si>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</si>
  <si>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</si>
  <si>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</si>
  <si>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 /Patrimonio</t>
  </si>
  <si>
    <t>Total del Activo</t>
  </si>
  <si>
    <t>Total del Pasivo y Hacienda Pública/Patrimonio</t>
  </si>
  <si>
    <t xml:space="preserve">                     PRESIDENTE</t>
  </si>
  <si>
    <t xml:space="preserve">            SINDICO PRIMERO</t>
  </si>
  <si>
    <t xml:space="preserve">  --------------------------------------------------------------</t>
  </si>
  <si>
    <t xml:space="preserve">             -----------------------------------------------------------</t>
  </si>
  <si>
    <t>--------------------------------------------------------------</t>
  </si>
  <si>
    <t xml:space="preserve"> C.P. RAYMUNDO FLORES ELIZONDO</t>
  </si>
  <si>
    <t xml:space="preserve">              C.P. AARON LOZANO LOZANO</t>
  </si>
  <si>
    <t>C. JUAN MANUEL ESCAMILLA CANTU</t>
  </si>
  <si>
    <t>Estado de Actividades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</si>
  <si>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</si>
  <si>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</si>
  <si>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</si>
  <si>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</si>
  <si>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</si>
  <si>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</si>
  <si>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r>
      <t xml:space="preserve">Productos de Tipo Corriente </t>
    </r>
    <r>
      <rPr>
        <vertAlign val="superscript"/>
        <sz val="8.8"/>
        <rFont val="Calibri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</si>
  <si>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</si>
  <si>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</si>
  <si>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</si>
  <si>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</si>
  <si>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</si>
  <si>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</si>
  <si>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</si>
  <si>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</si>
  <si>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</si>
  <si>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</si>
  <si>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</si>
  <si>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</si>
  <si>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</si>
  <si>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</si>
  <si>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</si>
  <si>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</si>
  <si>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</si>
  <si>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</si>
  <si>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</si>
  <si>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</si>
  <si>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</si>
  <si>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</si>
  <si>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</si>
  <si>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</si>
  <si>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</si>
  <si>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</si>
  <si>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</si>
  <si>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</si>
  <si>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</si>
  <si>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</si>
  <si>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</si>
  <si>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</si>
  <si>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</si>
  <si>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</si>
  <si>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</si>
  <si>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</si>
  <si>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</si>
  <si>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</si>
  <si>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</si>
  <si>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</si>
  <si>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</si>
  <si>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</si>
  <si>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</si>
  <si>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</si>
  <si>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</si>
  <si>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 del Ejercicio (Ahorro/Desahorro)</t>
  </si>
  <si>
    <r>
      <t xml:space="preserve">1 </t>
    </r>
    <r>
      <rPr>
        <sz val="11"/>
        <rFont val="Calibri"/>
        <family val="2"/>
      </rPr>
      <t>No se incluyen: Utilidades e Intereses. Por regla de presentación se revelan como Ingresos Financieros.</t>
    </r>
  </si>
  <si>
    <t xml:space="preserve">                    PRESIDENTE                                                                                                 TESORERO</t>
  </si>
  <si>
    <t xml:space="preserve">  SINDICO PRIMERO</t>
  </si>
  <si>
    <t>-----------------------------------------------                                                     --------------------------------------------</t>
  </si>
  <si>
    <t xml:space="preserve">                                   ------------------------------------------------</t>
  </si>
  <si>
    <t xml:space="preserve"> C.P. RAYMUNDO FLORES ELIZONDO                                                           C.P. AARON LOZANO LOZANO</t>
  </si>
  <si>
    <t xml:space="preserve">                                    C. JUAN MANUEL ESCAMILLA CANTU</t>
  </si>
  <si>
    <t>Estado Analítico del Activo</t>
  </si>
  <si>
    <t>Concepto</t>
  </si>
  <si>
    <t>Cargos al Periodo
2</t>
  </si>
  <si>
    <t>Abono del Periodo
3</t>
  </si>
  <si>
    <t>Variación del Período
(4-1)</t>
  </si>
  <si>
    <t xml:space="preserve">Efectivo y Equivalentes </t>
  </si>
  <si>
    <t xml:space="preserve">Derechos a Recibir Bienes o Servicios </t>
  </si>
  <si>
    <t xml:space="preserve">Inventarios </t>
  </si>
  <si>
    <t xml:space="preserve">Estimación por Pérdida o Deterioro de Activos Circulantes </t>
  </si>
  <si>
    <t xml:space="preserve">Inversiones Financieras a Largo Plazo </t>
  </si>
  <si>
    <t xml:space="preserve">                           TESORERO</t>
  </si>
  <si>
    <t>----------------------------------------------------------</t>
  </si>
  <si>
    <t xml:space="preserve">    C.P. RAYMUNDO FLORES ELIZONDO</t>
  </si>
  <si>
    <t xml:space="preserve">                C.P. AARON LOZANO LOZANO</t>
  </si>
  <si>
    <t>Estado Analítico de Deuda y Otros Pasivos</t>
  </si>
  <si>
    <t>Denominación de las Deudas</t>
  </si>
  <si>
    <t>Moneda de Contratación</t>
  </si>
  <si>
    <t>Institución o País Acreedor</t>
  </si>
  <si>
    <t>DEUDA PÚBLICA</t>
  </si>
  <si>
    <t>Corto Plazo</t>
  </si>
  <si>
    <t>Deuda Interna</t>
  </si>
  <si>
    <t>Instituciones de Crédito</t>
  </si>
  <si>
    <t>MXN</t>
  </si>
  <si>
    <t>BANREGIO</t>
  </si>
  <si>
    <t>AFIRME</t>
  </si>
  <si>
    <t>BANOBRAS</t>
  </si>
  <si>
    <t>BANREGIO (Q)</t>
  </si>
  <si>
    <t>BANORTE (CP)</t>
  </si>
  <si>
    <t>BANAMEX (CP)</t>
  </si>
  <si>
    <t>Subtotal Corto Plazo</t>
  </si>
  <si>
    <t>Largo Plazo</t>
  </si>
  <si>
    <t>BANORTE (LP)</t>
  </si>
  <si>
    <t>BANAMEX (LP)</t>
  </si>
  <si>
    <t>Subtotal Largo Plazo</t>
  </si>
  <si>
    <t>Otros Pasivos</t>
  </si>
  <si>
    <t>Total Deuda y Otros Pasivos</t>
  </si>
  <si>
    <t xml:space="preserve">                PRESIDENTE</t>
  </si>
  <si>
    <t xml:space="preserve">              TESORERO</t>
  </si>
  <si>
    <t xml:space="preserve">                                  SINDICO PRIMERO</t>
  </si>
  <si>
    <t xml:space="preserve">                   SINDICO PRIMERO</t>
  </si>
  <si>
    <t>---------------------------------------------------------</t>
  </si>
  <si>
    <t>-----------------------------------------------                          ------------------------------------------------------------</t>
  </si>
  <si>
    <t xml:space="preserve">C.P. RAYMUNDO FLORES ELIZONDO </t>
  </si>
  <si>
    <t>C.P. AARON LOZANO LOZANO                   C. JUAN MANUEL ESCAMILLA CANTU</t>
  </si>
  <si>
    <t>Estado de Flujos de Efectivo</t>
  </si>
  <si>
    <t>Flujos de Efectivo de las Actividades de Operación</t>
  </si>
  <si>
    <t>Origen</t>
  </si>
  <si>
    <t>Productos de Tipo Corriente</t>
  </si>
  <si>
    <t>Transferencias, Asignaciones y Subsidios y Otras Ayudas</t>
  </si>
  <si>
    <t>Otros Orígenes de Operación</t>
  </si>
  <si>
    <t>Aplicación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</si>
  <si>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</si>
  <si>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</si>
  <si>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</si>
  <si>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</si>
  <si>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</si>
  <si>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</si>
  <si>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</si>
  <si>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</si>
  <si>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</si>
  <si>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</si>
  <si>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</si>
  <si>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</si>
  <si>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</si>
  <si>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</si>
  <si>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</si>
  <si>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</si>
  <si>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</si>
  <si>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</si>
  <si>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</si>
  <si>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</si>
  <si>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al resto del Sector Público</t>
  </si>
  <si>
    <t>Otras Aplicaciones de Operación</t>
  </si>
  <si>
    <t>Flujos netos de Efectivo por Actividades de Operación</t>
  </si>
  <si>
    <t>Flujos de Efectivo de las Actividades de Inversión</t>
  </si>
  <si>
    <t>Otros Orígenes de Inversión</t>
  </si>
  <si>
    <t>Otros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</si>
  <si>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</si>
  <si>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</si>
  <si>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</si>
  <si>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</si>
  <si>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</si>
  <si>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</si>
  <si>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</si>
  <si>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</si>
  <si>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</si>
  <si>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</si>
  <si>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</si>
  <si>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</si>
  <si>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 xml:space="preserve">         PRESIDENTE</t>
  </si>
  <si>
    <t xml:space="preserve">               TESORERO</t>
  </si>
  <si>
    <t xml:space="preserve">                                   SINDICO PRIMERO</t>
  </si>
  <si>
    <t>-----------------------------------------------------------</t>
  </si>
  <si>
    <t xml:space="preserve">                              ---------------------------------------------------------------</t>
  </si>
  <si>
    <t>C.P. RAYMUNDO FLORES ELIZONDO</t>
  </si>
  <si>
    <t xml:space="preserve">    C.P. AARON LOZANO LOZANO</t>
  </si>
  <si>
    <t xml:space="preserve">                      C. JUAN MANUEL ESCAMILLA CANTU</t>
  </si>
  <si>
    <t>Municipio de Apodaca Nuevo León</t>
  </si>
  <si>
    <t>Estado Analítico de Ingresos por Rubro</t>
  </si>
  <si>
    <t>Rubro de Ingresos</t>
  </si>
  <si>
    <t>CRI</t>
  </si>
  <si>
    <t>Ingreso</t>
  </si>
  <si>
    <t>Estimado</t>
  </si>
  <si>
    <t>Ampliaciones y 
Reducciones</t>
  </si>
  <si>
    <t>Modificado</t>
  </si>
  <si>
    <t>Devengado</t>
  </si>
  <si>
    <t>Recaudado</t>
  </si>
  <si>
    <t>Diferencia</t>
  </si>
  <si>
    <t>(1)</t>
  </si>
  <si>
    <t>(2)</t>
  </si>
  <si>
    <t>(3=1+2)</t>
  </si>
  <si>
    <t>(4)</t>
  </si>
  <si>
    <t>(5)</t>
  </si>
  <si>
    <t>(6=1-5)</t>
  </si>
  <si>
    <t>Productos</t>
  </si>
  <si>
    <t>Corriente</t>
  </si>
  <si>
    <t>Capital</t>
  </si>
  <si>
    <t>Aprovechamientos</t>
  </si>
  <si>
    <t>Ingresos por Ventas de Bienes y Servicios</t>
  </si>
  <si>
    <t>Ingresos Derivados de Financiamientos</t>
  </si>
  <si>
    <t>Total</t>
  </si>
  <si>
    <t>Ingresos excedentes</t>
  </si>
  <si>
    <t xml:space="preserve">                          TESORERO</t>
  </si>
  <si>
    <t>SINDICO PRIMERO</t>
  </si>
  <si>
    <t xml:space="preserve"> --------------------------------------------------------------------</t>
  </si>
  <si>
    <t xml:space="preserve">           -----------------------------------------------------------</t>
  </si>
  <si>
    <t xml:space="preserve">          ----------------------------------------------------------------------</t>
  </si>
  <si>
    <t xml:space="preserve">           C.P. AARON LOZANO LOZANO</t>
  </si>
  <si>
    <t xml:space="preserve">          C. JUAN MANUEL ESCAMILLA CANTU</t>
  </si>
  <si>
    <t>Estado Analítico de Ingresos por Fuente de Financiamiento</t>
  </si>
  <si>
    <t>Rubro de Ingresos / Fuente de Financiamiento</t>
  </si>
  <si>
    <t>Ingresos del Gobierno</t>
  </si>
  <si>
    <t>Recursos Fiscales</t>
  </si>
  <si>
    <t>Recursos Federales</t>
  </si>
  <si>
    <t>Recursos Estatales</t>
  </si>
  <si>
    <t>Ingresos Derivados de Financiamiento</t>
  </si>
  <si>
    <t>Financiamientos internos</t>
  </si>
  <si>
    <t xml:space="preserve">                       TESORERO</t>
  </si>
  <si>
    <t xml:space="preserve">         -----------------------------------------------------------</t>
  </si>
  <si>
    <t xml:space="preserve">       -------------------------------------------------------------------</t>
  </si>
  <si>
    <t xml:space="preserve">          C.P. AARON LOZANO LOZANO</t>
  </si>
  <si>
    <t xml:space="preserve">        C. JUAN MANUEL ESCAMILLA CANTU</t>
  </si>
  <si>
    <t>Estado Analítico del Ejercicio del Presupuesto de Egresos</t>
  </si>
  <si>
    <t>Clasificación por Objeto del Gasto (Capítulo y Concepto)</t>
  </si>
  <si>
    <t>Egresos</t>
  </si>
  <si>
    <t>Subejercicio</t>
  </si>
  <si>
    <t>Aprobado</t>
  </si>
  <si>
    <t>Ampliaciones y Reducciones</t>
  </si>
  <si>
    <t>Ejercido</t>
  </si>
  <si>
    <t>Pagado</t>
  </si>
  <si>
    <t>3=(1+2)</t>
  </si>
  <si>
    <t>7=(3-4)</t>
  </si>
  <si>
    <t>Remuneraciones al Personal de Carácter Permanente</t>
  </si>
  <si>
    <t>Remuneraciones al Personal de Carácter Transitorio</t>
  </si>
  <si>
    <t>Previsiones</t>
  </si>
  <si>
    <t>Combustibles, Lubricantes, Aditivos</t>
  </si>
  <si>
    <t>Servicios Profesionales, Científicos, Técnicos y Otros Servicios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</si>
  <si>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</si>
  <si>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</si>
  <si>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</si>
  <si>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</si>
  <si>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Instrumetal Médico y de Laboratorio</t>
  </si>
  <si>
    <t>Vehículo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</si>
  <si>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</si>
  <si>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</si>
  <si>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</si>
  <si>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</si>
  <si>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</si>
  <si>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</si>
  <si>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</si>
  <si>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</si>
  <si>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</si>
  <si>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</si>
  <si>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</si>
  <si>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</si>
  <si>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</si>
  <si>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</si>
  <si>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</si>
  <si>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</si>
  <si>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</si>
  <si>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</si>
  <si>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</si>
  <si>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 xml:space="preserve">                               SINDICO PRIMERO</t>
  </si>
  <si>
    <t xml:space="preserve"> -----------------------------------------------------------------</t>
  </si>
  <si>
    <t>--------------------------------------------------------</t>
  </si>
  <si>
    <t xml:space="preserve">                    ------------------------------------------------------------------</t>
  </si>
  <si>
    <t>C.P. AARON LOZANO LOZANO</t>
  </si>
  <si>
    <t xml:space="preserve">                  C. JUAN MANUEL ESCAMILLA CANTU</t>
  </si>
  <si>
    <t>Clasificación Económica (por Tipo de Gasto)</t>
  </si>
  <si>
    <t>Gasto Corriente</t>
  </si>
  <si>
    <t>Gasto de Capital</t>
  </si>
  <si>
    <t>Amortización de la Deuda y Disminución de Pasivos</t>
  </si>
  <si>
    <t xml:space="preserve">                     TESORERO</t>
  </si>
  <si>
    <t xml:space="preserve">     --------------------------------------------------------</t>
  </si>
  <si>
    <t xml:space="preserve">       C.P. AARON LOZANO LOZANO</t>
  </si>
  <si>
    <t>Clasificación Administrativa</t>
  </si>
  <si>
    <t>PRESIDENCIA MUNICIPAL</t>
  </si>
  <si>
    <t>REPUBLICANO AYUNTAMIENTO</t>
  </si>
  <si>
    <t>SECRETARIA DEL AYUNTAMIENTO</t>
  </si>
  <si>
    <t>DIRECCIÓN DE GESTION SOCIAL</t>
  </si>
  <si>
    <t>DIRECCIÓN RELACIONES PUBLICAS Y ASUNTOS RELIGIOSOS</t>
  </si>
  <si>
    <t>DIRECCIÓN COMERCIO INFORMAL</t>
  </si>
  <si>
    <t>DIRECCION DE ALCOHOLES Y ESPECTACULOS</t>
  </si>
  <si>
    <t>DIRECCIÓN DE OFICINA MUNICIPAL ENLACE S.R.E.</t>
  </si>
  <si>
    <t>DIRECCIÓN PARTICIPACION CIUDADANA</t>
  </si>
  <si>
    <t>DIRECCIÓN JUNTA MUNICIPAL DE RECLUTAMIENTO DESERVICIO MILITAR</t>
  </si>
  <si>
    <t>DIRECCION DE  EVENTOS ESPECIALES</t>
  </si>
  <si>
    <t>DIRECCION DE PROTECCION CIVIL</t>
  </si>
  <si>
    <t>DIRECCION DE COMUNICACION SOCIAL</t>
  </si>
  <si>
    <t>DIRECCION DE COMUNICACION CIUDADANA</t>
  </si>
  <si>
    <t>JUECES AUXILIARES</t>
  </si>
  <si>
    <t>JUECES CALIFICADORES</t>
  </si>
  <si>
    <t>DIRECCION DE COORDINACION TECNICA</t>
  </si>
  <si>
    <t xml:space="preserve">TESORERIA MUNICIPAL </t>
  </si>
  <si>
    <t>DIRECCION CONTABILIDAD</t>
  </si>
  <si>
    <t>DIRECCION  EGRESOS</t>
  </si>
  <si>
    <t>DIRECCION  INGRESOS</t>
  </si>
  <si>
    <t>DIRECCION  INFORMATICA</t>
  </si>
  <si>
    <t>DIRECCION  ADQUISICIONES</t>
  </si>
  <si>
    <t>MESA DE HACIENDA</t>
  </si>
  <si>
    <t>PENSIONES Y JUBILACIONES</t>
  </si>
  <si>
    <t>SECRETARIA DE ADMINISTRACION</t>
  </si>
  <si>
    <t>DIRECCION ADMINISTRATIVA</t>
  </si>
  <si>
    <t>DIRECCION PATRIMONIO</t>
  </si>
  <si>
    <t>DIRECCION RECURSOS HUMANOS</t>
  </si>
  <si>
    <t>DIRECCION DE CAPACITACION Y ACTUALIZACION DE PERSONAL</t>
  </si>
  <si>
    <t>DIRECCION DEL SERVICIO MEDICO</t>
  </si>
  <si>
    <t>SECRETARIA DE DESARROLLO URBANO Y ECOLOGIA</t>
  </si>
  <si>
    <t>DIRECCION SUSTENTO LEGAL</t>
  </si>
  <si>
    <t>DIRECCION DE CONTROL URBANO</t>
  </si>
  <si>
    <t>DIRECCION FRACCIONAMIENTOS</t>
  </si>
  <si>
    <t>DIRECCION ECOLOGIA</t>
  </si>
  <si>
    <t>DIRECCION DE MEJORA REGULATORIA</t>
  </si>
  <si>
    <t>DIRECCION DE PLANEACION URBANA</t>
  </si>
  <si>
    <t>SECRETARIA DE OBRAS PUBLICAS Y TRANSPORTE</t>
  </si>
  <si>
    <t>DIRECCION DE OBRAS PUBLICAS</t>
  </si>
  <si>
    <t>DIRECCION NORMATIVIDAD Y FRACCIONAMIENTOS</t>
  </si>
  <si>
    <t>DIRECCION DE TRANSPORTE</t>
  </si>
  <si>
    <t>DIRECCION PROYECTOS</t>
  </si>
  <si>
    <t>DIRECCION DE INFRAESTUCTURA URBANA</t>
  </si>
  <si>
    <t>DIRECCION DE LICITACIONES</t>
  </si>
  <si>
    <t>SECRETARIA DE PROYECTOS ESTRATEGICOS</t>
  </si>
  <si>
    <t>DIRECCION DE DIFUSION Y EJECUCION</t>
  </si>
  <si>
    <t>DIRECCION DE PLANEACION Y PROYECTOS</t>
  </si>
  <si>
    <t>DIRECCION DE PROGRAMAS Y ESTRATEGIAS</t>
  </si>
  <si>
    <t>SECRETARIA DE DESARROLLO SOCIAL</t>
  </si>
  <si>
    <t>DIRECCION DE CULTURA</t>
  </si>
  <si>
    <t xml:space="preserve">DIRECCION DE EDUCACION </t>
  </si>
  <si>
    <t>DIRECCION DE SALUD PUBLICA</t>
  </si>
  <si>
    <t>DIRECCION DE PRORGAMAS FEDERALES Y PARQUES RECREATIVOS</t>
  </si>
  <si>
    <t>DIRECCION DESARROLLO DEPORTIVO</t>
  </si>
  <si>
    <t>DIRECCION DE DESARROLLO SOCIAL</t>
  </si>
  <si>
    <t>DIRECCION DE DEPORTES SOCIAL</t>
  </si>
  <si>
    <t>BIBLIOTECAS</t>
  </si>
  <si>
    <t>SECRETARIA DE FOMENTO Y DESARROLLO ECONOMICO</t>
  </si>
  <si>
    <t>DIRECCION DEL SISTEMA MUNICIPAL DE EMPLEO</t>
  </si>
  <si>
    <t>DIRECCION DE RELACIONES PUBLICAS Y DESARROLLO COMERCIAL</t>
  </si>
  <si>
    <t>DIRECCION DE PARQUES INDUSTRIALES Y COMPETITIVIDAD</t>
  </si>
  <si>
    <t>CENTRO DE ATENCION EMPRESARIAL</t>
  </si>
  <si>
    <t>SECRETARIA TRANSPARENCIA Y ATENCION CIUDADANA</t>
  </si>
  <si>
    <t>DIRECCIÓN TRANSPARENCIA Y ATENCION CIUDADANA</t>
  </si>
  <si>
    <t>SECRETARIA DE SERVICIOS PUBLICOS</t>
  </si>
  <si>
    <t>DIRECCIÓN DE MANTENIMIENTO VEHICULAR</t>
  </si>
  <si>
    <t>DIRECCIÓN DE ORNATO Y FORESTACION</t>
  </si>
  <si>
    <t>DIRECCIÓN DE INFRAESTRUCTURA DEPORTIVA</t>
  </si>
  <si>
    <t>DIRECCIÓN DE IMAGEN URBANA</t>
  </si>
  <si>
    <t>DIRECCIÓN DE LIMPIA</t>
  </si>
  <si>
    <t>DIRECCIÓN DE ALUMBRADO</t>
  </si>
  <si>
    <t>DIRECCIÓN DE BACHEO Y PLUVIALES</t>
  </si>
  <si>
    <t>DIRECCION DE TALLERES DE SERVICIOS</t>
  </si>
  <si>
    <t>SECRETARIA DE SEGURIDAD PÚBLICA Y VIALIDAD</t>
  </si>
  <si>
    <t>DIRECCION DE POLICIA</t>
  </si>
  <si>
    <t>DIRECCION DE TRANSITO</t>
  </si>
  <si>
    <t>DIRECCION PREVENCION AL DELITO</t>
  </si>
  <si>
    <t>CONTRALORIA MINICIPAL</t>
  </si>
  <si>
    <t>DIF MUNICIPAL</t>
  </si>
  <si>
    <t>CRI APODACA</t>
  </si>
  <si>
    <t>GUARDERIAS</t>
  </si>
  <si>
    <t>DIF HUINALA</t>
  </si>
  <si>
    <t>DIF HACIENDA LOS PINOS</t>
  </si>
  <si>
    <t>DIF NORIA</t>
  </si>
  <si>
    <t>DIF PUEBLO NUEVO</t>
  </si>
  <si>
    <t>DIF GOLONDRINAS</t>
  </si>
  <si>
    <t>DIF MEZQUITAL</t>
  </si>
  <si>
    <t>DIF MARGARITAS</t>
  </si>
  <si>
    <t>DIF JARDINES DE MONTERREY</t>
  </si>
  <si>
    <t>CENTROS DE REHABILITACION</t>
  </si>
  <si>
    <t>DIF METROPLEX</t>
  </si>
  <si>
    <t>CENTRO DOWN</t>
  </si>
  <si>
    <t>DIF PASEO DE SANTA ROSA</t>
  </si>
  <si>
    <t>CTRO DE AT´N ENLACE PROG PREV.</t>
  </si>
  <si>
    <t>DIF ARTEMIO TREVIÑO</t>
  </si>
  <si>
    <t>DIRECCION DE ATENCION AL ADULTO MAYOR</t>
  </si>
  <si>
    <t>CASA CLUB EL CAMPANARIO</t>
  </si>
  <si>
    <t>CASA CLUB LOS PINOS</t>
  </si>
  <si>
    <t>DIF ESPACIOS SI MARGARITA</t>
  </si>
  <si>
    <t>OFICINA EJECUTIVA DEL PRESIDENTE MUNICIPAL</t>
  </si>
  <si>
    <t>TRIBUNAL DE ARBITRAJE</t>
  </si>
  <si>
    <t>CONSEJERIA JURIDICA MUNICIPAL</t>
  </si>
  <si>
    <t xml:space="preserve">                                  PRESIDENTE</t>
  </si>
  <si>
    <t xml:space="preserve">                -----------------------------------------------------------------</t>
  </si>
  <si>
    <t xml:space="preserve">             C.P. RAYMUNDO FLORES ELIZONDO</t>
  </si>
  <si>
    <t>Endeudamiento Neto</t>
  </si>
  <si>
    <t>Identificación de Crédito o Instrumento</t>
  </si>
  <si>
    <t>Contratación/Colocación</t>
  </si>
  <si>
    <t>Amortización</t>
  </si>
  <si>
    <t>A</t>
  </si>
  <si>
    <t>B</t>
  </si>
  <si>
    <t>C=A-B</t>
  </si>
  <si>
    <t>Créditos Bancarios</t>
  </si>
  <si>
    <t>BANORTE</t>
  </si>
  <si>
    <t>BANAMEX</t>
  </si>
  <si>
    <t>BANREGIO (QUIROGRAFARIO)</t>
  </si>
  <si>
    <t>ENDEUDAMIENTO INTERNO / AMORTIZACIÓN DE LA DEUDA INTERNA CON INSTITUCIONES DE CRÉDI</t>
  </si>
  <si>
    <t>Total Crédito Bancarios</t>
  </si>
  <si>
    <t xml:space="preserve">                     PRESIDENTE                                                                                     TESORERO</t>
  </si>
  <si>
    <t xml:space="preserve">                SINDICO PRIMERO</t>
  </si>
  <si>
    <t xml:space="preserve"> -----------------------------------------------------------------                                                    -----------------------------------------------------------</t>
  </si>
  <si>
    <t>------------------------------------------------------------------------</t>
  </si>
  <si>
    <t xml:space="preserve"> C.P. RAYMUNDO FLORES ELIZONDO                                             C.P. AARON LOZANO LOZANO</t>
  </si>
  <si>
    <t>Intereses de la Deuda</t>
  </si>
  <si>
    <t>INTERESES DE LA DEUDA INTERNA CON INSTITUCIONES DE CRÉDITO</t>
  </si>
  <si>
    <t>INTERESES DERIVADOS DE LA COLOCACIÓN DE TÍTULOS Y VALORES</t>
  </si>
  <si>
    <t>INTERESES DE LA DEUDA EXTERNA CON INSTITUCIONES DE CRÉDITO</t>
  </si>
  <si>
    <t>INTERESES DE LA DEUDA CON ORGANISMOS FINANCIEROS INTERNACIO</t>
  </si>
  <si>
    <t>INTERESES DE LA DEUDA BILATERAL</t>
  </si>
  <si>
    <t>INTERESES DERIVADOS DE LA COLOCACIÓN DE TÍTULOS Y VALORES E</t>
  </si>
  <si>
    <t>Otros Instrumentos de Deuda</t>
  </si>
  <si>
    <t>INTERESES POR ARRENDAMIENTOS FINANCIEROS NACIONALES</t>
  </si>
  <si>
    <t>INTERESES POR ARRENDAMIENTOS FINANCIEROS INTERNACIONALES</t>
  </si>
  <si>
    <t>Total Otros Instrumentos de Deuda</t>
  </si>
  <si>
    <t>TOTAL</t>
  </si>
  <si>
    <t xml:space="preserve">                     PRESIDENTE                                                                      TESORERO</t>
  </si>
  <si>
    <t xml:space="preserve"> -----------------------------------------------------------------                                      -----------------------------------------------------------</t>
  </si>
  <si>
    <t xml:space="preserve"> C.P. RAYMUNDO FLORES ELIZONDO                               C.P. AARON LOZANO LOZANO</t>
  </si>
  <si>
    <t>INSTITUCION FINANCIERA</t>
  </si>
  <si>
    <t xml:space="preserve">BANAMEX </t>
  </si>
  <si>
    <t>1..9</t>
  </si>
  <si>
    <t>16/10/2015</t>
  </si>
  <si>
    <t>Del 1 de Enero al 30 de Septiembre del 2015</t>
  </si>
  <si>
    <t>Cuenta contable en INFOFIN</t>
  </si>
  <si>
    <t>2-1-1-0-0-0-000-</t>
  </si>
  <si>
    <t>2-1-2-0-0-0-000-</t>
  </si>
  <si>
    <t>2-1-3-0-0-0-000-</t>
  </si>
  <si>
    <t>2-1-4-0-0-0-000-</t>
  </si>
  <si>
    <t>2-1-6-0-0-0-000-</t>
  </si>
  <si>
    <t>2-1-5-0-0-0-000-</t>
  </si>
  <si>
    <t>2-1-7-0-0-0-000-</t>
  </si>
  <si>
    <t>2-1-9-0-0-0-000-</t>
  </si>
  <si>
    <t>2-2-1-0-0-0-000-</t>
  </si>
  <si>
    <t>2-2-2-0-0-0-000-</t>
  </si>
  <si>
    <t>2-2-3-0-0-0-000-</t>
  </si>
  <si>
    <t>2-2-5-0-0-0-000-</t>
  </si>
  <si>
    <t>2-2-4-0-0-0-000-</t>
  </si>
  <si>
    <t>2-2-6-0-0-0-000-</t>
  </si>
  <si>
    <t>3-1-0-0-0-0-000-</t>
  </si>
  <si>
    <t>3-1-1-0-0-0-000-</t>
  </si>
  <si>
    <t>3-1-2-0-0-0-000-</t>
  </si>
  <si>
    <t>3-1-3-0-0-0-000-</t>
  </si>
  <si>
    <t>3-2-0-0-0-0-000-</t>
  </si>
  <si>
    <t>3-2-1-0-0-0-000-</t>
  </si>
  <si>
    <t>3-2-2-0-0-0-000-</t>
  </si>
  <si>
    <t>3-2-3-0-0-0-000-</t>
  </si>
  <si>
    <t>3-2-4-0-0-0-000-</t>
  </si>
  <si>
    <t>3-2-5-0-0-0-000-</t>
  </si>
  <si>
    <t>Saldo Inicial
1</t>
  </si>
  <si>
    <t>Saldo Final
4 (1+2-3)</t>
  </si>
  <si>
    <t>Saldo Inicial del Periodo</t>
  </si>
  <si>
    <t>Saldo Final del Periodo</t>
  </si>
  <si>
    <t>Títulos y Valores</t>
  </si>
  <si>
    <t>Arrendamientos Financieros</t>
  </si>
  <si>
    <t>Deuda Externa</t>
  </si>
  <si>
    <t>Organismos Financieros Internacionales</t>
  </si>
  <si>
    <t>Deuda Bilateral</t>
  </si>
  <si>
    <t>Transferencias, Asignaciones, Subsidios y Otras ayudas</t>
  </si>
  <si>
    <t>Elaborado el 16 de Oct del 2015</t>
  </si>
  <si>
    <t>SALDO AL 30 DE SEPTIEMBRE DE 2015</t>
  </si>
  <si>
    <t>AP01</t>
  </si>
  <si>
    <t>26/10/2015</t>
  </si>
  <si>
    <t>MUNICIPIO DE APODACA NUEVO LEÓN</t>
  </si>
  <si>
    <t>Estado de Variaciones en la Hacienda Pública</t>
  </si>
  <si>
    <t>Hacienda Pública/Patrimonio Generado de Ejercicios Anteriores</t>
  </si>
  <si>
    <t>Hacienda Pública/Patrimonio Generado del Ejercicio</t>
  </si>
  <si>
    <t>Ajustes por Cambios de Valor</t>
  </si>
  <si>
    <t>Patrimonio Neto Inicial Ajustado del Ejercicio</t>
  </si>
  <si>
    <t>Variaciones de la Hacienda Pública/Patrimonio Neto del Ejericico</t>
  </si>
  <si>
    <t>Hacienda Pública/Patrimonio Neto al final del Ejercicio  2014</t>
  </si>
  <si>
    <t>Cambios en la Hacienda Pública/Patrimonio Neto del Ejercicio  2015</t>
  </si>
  <si>
    <t>Variaciones de la Hacienda Pública/Patrimonio Neto del Ejercicio</t>
  </si>
  <si>
    <t>Saldo Neto en la Hacienda Pública/Patrimonio 2015</t>
  </si>
  <si>
    <t>PRESIDENTE</t>
  </si>
  <si>
    <t xml:space="preserve">  TESORERO</t>
  </si>
  <si>
    <t xml:space="preserve">             SINDICO PRIMERO</t>
  </si>
  <si>
    <t xml:space="preserve">                        -----------------------------------------------------------</t>
  </si>
  <si>
    <t xml:space="preserve"> -------------------------------------------------------------</t>
  </si>
  <si>
    <t xml:space="preserve">                 C.P. RAYMUNDO FLORES ELIZONDO                                              </t>
  </si>
  <si>
    <t xml:space="preserve">                        C.P. AARON LOZANO LOZANO</t>
  </si>
  <si>
    <t xml:space="preserve">  C. JUAN MANUEL ESCAMILLA CANTU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</si>
</sst>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(#,##0.00\)"/>
    <numFmt numFmtId="165" formatCode="&quot;$&quot;#,##0.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8.8"/>
      <name val="Calibri"/>
      <family val="2"/>
    </font>
    <font>
      <vertAlign val="superscript"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u val="single"/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1"/>
      <color indexed="8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9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0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>
        <color rgb="FF218905"/>
      </top>
      <bottom/>
    </border>
    <border>
      <left/>
      <right/>
      <top style="medium">
        <color rgb="FF218905"/>
      </top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rgb="FF218905"/>
      </right>
      <top/>
      <bottom/>
    </border>
    <border>
      <left style="medium">
        <color rgb="FF218905"/>
      </left>
      <right/>
      <top/>
      <bottom/>
    </border>
    <border>
      <left style="medium">
        <color rgb="FF218905"/>
      </left>
      <right style="medium">
        <color rgb="FF218905"/>
      </right>
      <top/>
      <bottom/>
    </border>
    <border>
      <left style="medium">
        <color rgb="FF218905"/>
      </left>
      <right/>
      <top style="medium">
        <color rgb="FF218905"/>
      </top>
      <bottom/>
    </border>
    <border>
      <left/>
      <right style="medium">
        <color rgb="FF218905"/>
      </right>
      <top style="medium">
        <color rgb="FF218905"/>
      </top>
      <bottom/>
    </border>
    <border>
      <left style="medium">
        <color rgb="FF218905"/>
      </left>
      <right/>
      <top/>
      <bottom style="medium">
        <color rgb="FF218905"/>
      </bottom>
    </border>
    <border>
      <left/>
      <right/>
      <top/>
      <bottom style="medium">
        <color rgb="FF218905"/>
      </bottom>
    </border>
    <border>
      <left/>
      <right style="medium">
        <color rgb="FF218905"/>
      </right>
      <top/>
      <bottom style="medium">
        <color rgb="FF218905"/>
      </bottom>
    </border>
    <border>
      <left/>
      <right style="thin">
        <color rgb="FF218905"/>
      </right>
      <top style="medium">
        <color rgb="FF218905"/>
      </top>
      <bottom/>
    </border>
    <border>
      <left style="thin">
        <color rgb="FF218905"/>
      </left>
      <right style="thin">
        <color rgb="FF218905"/>
      </right>
      <top style="medium">
        <color rgb="FF218905"/>
      </top>
      <bottom/>
    </border>
    <border>
      <left style="thin">
        <color rgb="FF218905"/>
      </left>
      <right/>
      <top style="medium">
        <color rgb="FF218905"/>
      </top>
      <bottom/>
    </border>
    <border>
      <left/>
      <right style="thin">
        <color rgb="FF218905"/>
      </right>
      <top/>
      <bottom/>
    </border>
    <border>
      <left style="thin">
        <color rgb="FF218905"/>
      </left>
      <right style="thin">
        <color rgb="FF218905"/>
      </right>
      <top/>
      <bottom/>
    </border>
    <border>
      <left/>
      <right/>
      <top/>
      <bottom style="double">
        <color rgb="FF218905"/>
      </bottom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>
        <color rgb="FF218905"/>
      </top>
      <bottom/>
    </border>
    <border>
      <left style="thin">
        <color rgb="FF218905"/>
      </left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>
        <color rgb="FF218905"/>
      </left>
      <right style="medium"/>
      <top/>
      <bottom/>
    </border>
    <border>
      <left style="medium"/>
      <right/>
      <top/>
      <bottom style="medium">
        <color rgb="FF218905"/>
      </bottom>
    </border>
    <border>
      <left style="medium">
        <color rgb="FF218905"/>
      </left>
      <right style="medium">
        <color rgb="FF218905"/>
      </right>
      <top/>
      <bottom style="medium">
        <color rgb="FF218905"/>
      </bottom>
    </border>
    <border>
      <left style="medium">
        <color rgb="FF218905"/>
      </left>
      <right style="medium"/>
      <top/>
      <bottom style="medium">
        <color rgb="FF218905"/>
      </bottom>
    </border>
    <border>
      <left/>
      <right style="medium"/>
      <top/>
      <bottom style="medium">
        <color rgb="FF218905"/>
      </bottom>
    </border>
    <border>
      <left style="medium"/>
      <right/>
      <top style="medium"/>
      <bottom/>
    </border>
    <border>
      <left style="medium">
        <color rgb="FF218905"/>
      </left>
      <right style="thin">
        <color rgb="FF218905"/>
      </right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44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30" fillId="33" borderId="12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31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/>
    </xf>
    <xf numFmtId="0" fontId="59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wrapText="1"/>
    </xf>
    <xf numFmtId="0" fontId="32" fillId="33" borderId="0" xfId="0" applyFont="1" applyFill="1" applyBorder="1" applyAlignment="1">
      <alignment/>
    </xf>
    <xf numFmtId="4" fontId="3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/>
    </xf>
    <xf numFmtId="4" fontId="33" fillId="33" borderId="0" xfId="0" applyNumberFormat="1" applyFont="1" applyFill="1" applyBorder="1" applyAlignment="1">
      <alignment/>
    </xf>
    <xf numFmtId="4" fontId="60" fillId="33" borderId="0" xfId="0" applyNumberFormat="1" applyFont="1" applyFill="1" applyBorder="1" applyAlignment="1">
      <alignment/>
    </xf>
    <xf numFmtId="4" fontId="35" fillId="33" borderId="0" xfId="0" applyNumberFormat="1" applyFont="1" applyFill="1" applyBorder="1" applyAlignment="1">
      <alignment/>
    </xf>
    <xf numFmtId="0" fontId="8" fillId="33" borderId="12" xfId="56" applyFont="1" applyFill="1" applyBorder="1">
      <alignment/>
      <protection/>
    </xf>
    <xf numFmtId="0" fontId="8" fillId="33" borderId="0" xfId="56" applyFont="1" applyFill="1" applyBorder="1" applyAlignment="1">
      <alignment wrapText="1"/>
      <protection/>
    </xf>
    <xf numFmtId="0" fontId="2" fillId="33" borderId="0" xfId="0" applyFont="1" applyFill="1" applyBorder="1" applyAlignment="1">
      <alignment/>
    </xf>
    <xf numFmtId="0" fontId="33" fillId="33" borderId="12" xfId="0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2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59" fillId="33" borderId="12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2" fillId="33" borderId="0" xfId="0" applyFont="1" applyFill="1" applyBorder="1" applyAlignment="1" quotePrefix="1">
      <alignment/>
    </xf>
    <xf numFmtId="0" fontId="4" fillId="33" borderId="0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4" fontId="0" fillId="33" borderId="15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Fill="1" applyAlignment="1">
      <alignment/>
    </xf>
    <xf numFmtId="0" fontId="8" fillId="33" borderId="12" xfId="51" applyFont="1" applyFill="1" applyBorder="1">
      <alignment/>
      <protection/>
    </xf>
    <xf numFmtId="0" fontId="8" fillId="33" borderId="0" xfId="51" applyFont="1" applyFill="1" applyBorder="1">
      <alignment/>
      <protection/>
    </xf>
    <xf numFmtId="4" fontId="8" fillId="33" borderId="0" xfId="51" applyNumberFormat="1" applyFont="1" applyFill="1" applyBorder="1">
      <alignment/>
      <protection/>
    </xf>
    <xf numFmtId="0" fontId="33" fillId="33" borderId="0" xfId="51" applyFont="1" applyFill="1" applyBorder="1" applyAlignment="1">
      <alignment horizontal="center"/>
      <protection/>
    </xf>
    <xf numFmtId="0" fontId="30" fillId="33" borderId="12" xfId="51" applyFont="1" applyFill="1" applyBorder="1">
      <alignment/>
      <protection/>
    </xf>
    <xf numFmtId="4" fontId="33" fillId="33" borderId="0" xfId="51" applyNumberFormat="1" applyFont="1" applyFill="1" applyBorder="1">
      <alignment/>
      <protection/>
    </xf>
    <xf numFmtId="43" fontId="2" fillId="33" borderId="0" xfId="46" applyFont="1" applyFill="1" applyBorder="1" applyAlignment="1">
      <alignment/>
    </xf>
    <xf numFmtId="0" fontId="8" fillId="33" borderId="0" xfId="55" applyFont="1" applyFill="1" applyBorder="1">
      <alignment/>
      <protection/>
    </xf>
    <xf numFmtId="43" fontId="5" fillId="33" borderId="0" xfId="46" applyFont="1" applyFill="1" applyBorder="1" applyAlignment="1">
      <alignment/>
    </xf>
    <xf numFmtId="0" fontId="8" fillId="33" borderId="0" xfId="53" applyFont="1" applyFill="1" applyBorder="1">
      <alignment/>
      <protection/>
    </xf>
    <xf numFmtId="0" fontId="35" fillId="33" borderId="0" xfId="51" applyFont="1" applyFill="1" applyBorder="1">
      <alignment/>
      <protection/>
    </xf>
    <xf numFmtId="0" fontId="8" fillId="33" borderId="0" xfId="55" applyFont="1" applyFill="1" applyBorder="1" applyAlignment="1">
      <alignment/>
      <protection/>
    </xf>
    <xf numFmtId="0" fontId="35" fillId="33" borderId="0" xfId="51" applyFont="1" applyFill="1" applyBorder="1" applyAlignment="1">
      <alignment/>
      <protection/>
    </xf>
    <xf numFmtId="43" fontId="8" fillId="33" borderId="0" xfId="46" applyFont="1" applyFill="1" applyBorder="1" applyAlignment="1">
      <alignment/>
    </xf>
    <xf numFmtId="0" fontId="30" fillId="33" borderId="12" xfId="54" applyFont="1" applyFill="1" applyBorder="1">
      <alignment/>
      <protection/>
    </xf>
    <xf numFmtId="43" fontId="30" fillId="33" borderId="0" xfId="46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33" borderId="0" xfId="52" applyFont="1" applyFill="1" applyBorder="1">
      <alignment/>
      <protection/>
    </xf>
    <xf numFmtId="0" fontId="8" fillId="33" borderId="0" xfId="52" applyFont="1" applyFill="1" applyBorder="1" applyAlignment="1">
      <alignment/>
      <protection/>
    </xf>
    <xf numFmtId="0" fontId="35" fillId="33" borderId="0" xfId="52" applyFont="1" applyFill="1" applyBorder="1" applyAlignment="1">
      <alignment/>
      <protection/>
    </xf>
    <xf numFmtId="0" fontId="8" fillId="33" borderId="0" xfId="52" applyFont="1" applyFill="1" applyBorder="1" applyAlignment="1">
      <alignment horizontal="left"/>
      <protection/>
    </xf>
    <xf numFmtId="0" fontId="35" fillId="33" borderId="0" xfId="52" applyFont="1" applyFill="1" applyBorder="1" applyAlignment="1">
      <alignment horizontal="left"/>
      <protection/>
    </xf>
    <xf numFmtId="0" fontId="35" fillId="33" borderId="0" xfId="52" applyFont="1" applyFill="1" applyBorder="1" applyAlignment="1">
      <alignment horizontal="left" wrapText="1"/>
      <protection/>
    </xf>
    <xf numFmtId="0" fontId="31" fillId="33" borderId="12" xfId="52" applyFont="1" applyFill="1" applyBorder="1">
      <alignment/>
      <protection/>
    </xf>
    <xf numFmtId="0" fontId="30" fillId="33" borderId="12" xfId="52" applyFont="1" applyFill="1" applyBorder="1">
      <alignment/>
      <protection/>
    </xf>
    <xf numFmtId="0" fontId="5" fillId="33" borderId="0" xfId="0" applyFont="1" applyFill="1" applyBorder="1" applyAlignment="1">
      <alignment/>
    </xf>
    <xf numFmtId="0" fontId="31" fillId="33" borderId="0" xfId="51" applyFont="1" applyFill="1" applyBorder="1">
      <alignment/>
      <protection/>
    </xf>
    <xf numFmtId="0" fontId="8" fillId="33" borderId="12" xfId="52" applyFont="1" applyFill="1" applyBorder="1">
      <alignment/>
      <protection/>
    </xf>
    <xf numFmtId="4" fontId="8" fillId="33" borderId="0" xfId="52" applyNumberFormat="1" applyFont="1" applyFill="1" applyBorder="1">
      <alignment/>
      <protection/>
    </xf>
    <xf numFmtId="0" fontId="7" fillId="33" borderId="12" xfId="52" applyFont="1" applyFill="1" applyBorder="1">
      <alignment/>
      <protection/>
    </xf>
    <xf numFmtId="0" fontId="9" fillId="33" borderId="0" xfId="0" applyFont="1" applyFill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36" fillId="33" borderId="0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4" fontId="37" fillId="33" borderId="0" xfId="0" applyNumberFormat="1" applyFont="1" applyFill="1" applyBorder="1" applyAlignment="1">
      <alignment/>
    </xf>
    <xf numFmtId="0" fontId="30" fillId="33" borderId="0" xfId="0" applyFont="1" applyFill="1" applyBorder="1" applyAlignment="1" quotePrefix="1">
      <alignment/>
    </xf>
    <xf numFmtId="0" fontId="10" fillId="33" borderId="0" xfId="0" applyFont="1" applyFill="1" applyBorder="1" applyAlignment="1">
      <alignment/>
    </xf>
    <xf numFmtId="0" fontId="37" fillId="33" borderId="0" xfId="0" applyFont="1" applyFill="1" applyBorder="1" applyAlignment="1" quotePrefix="1">
      <alignment/>
    </xf>
    <xf numFmtId="0" fontId="11" fillId="33" borderId="0" xfId="0" applyFont="1" applyFill="1" applyBorder="1" applyAlignment="1">
      <alignment/>
    </xf>
    <xf numFmtId="4" fontId="11" fillId="33" borderId="0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0" fontId="59" fillId="16" borderId="0" xfId="56" applyFont="1" applyFill="1" applyBorder="1" applyAlignment="1">
      <alignment horizontal="center" vertical="center" wrapText="1"/>
      <protection/>
    </xf>
    <xf numFmtId="0" fontId="59" fillId="16" borderId="17" xfId="58" applyFont="1" applyFill="1" applyBorder="1" applyAlignment="1">
      <alignment horizontal="center" vertical="center" wrapText="1"/>
      <protection/>
    </xf>
    <xf numFmtId="0" fontId="59" fillId="33" borderId="18" xfId="0" applyFont="1" applyFill="1" applyBorder="1" applyAlignment="1">
      <alignment horizontal="left"/>
    </xf>
    <xf numFmtId="0" fontId="59" fillId="33" borderId="17" xfId="0" applyFont="1" applyFill="1" applyBorder="1" applyAlignment="1">
      <alignment wrapText="1"/>
    </xf>
    <xf numFmtId="43" fontId="30" fillId="33" borderId="19" xfId="46" applyFont="1" applyFill="1" applyBorder="1" applyAlignment="1">
      <alignment/>
    </xf>
    <xf numFmtId="0" fontId="61" fillId="33" borderId="18" xfId="0" applyFont="1" applyFill="1" applyBorder="1" applyAlignment="1">
      <alignment horizontal="left"/>
    </xf>
    <xf numFmtId="0" fontId="31" fillId="33" borderId="0" xfId="0" applyFont="1" applyFill="1" applyBorder="1" applyAlignment="1">
      <alignment/>
    </xf>
    <xf numFmtId="43" fontId="31" fillId="33" borderId="19" xfId="46" applyFont="1" applyFill="1" applyBorder="1" applyAlignment="1">
      <alignment/>
    </xf>
    <xf numFmtId="0" fontId="8" fillId="33" borderId="18" xfId="0" applyFont="1" applyFill="1" applyBorder="1" applyAlignment="1">
      <alignment horizontal="left"/>
    </xf>
    <xf numFmtId="0" fontId="8" fillId="33" borderId="17" xfId="0" applyFont="1" applyFill="1" applyBorder="1" applyAlignment="1">
      <alignment wrapText="1"/>
    </xf>
    <xf numFmtId="43" fontId="8" fillId="33" borderId="19" xfId="46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4" fontId="0" fillId="33" borderId="23" xfId="0" applyNumberFormat="1" applyFill="1" applyBorder="1" applyAlignment="1">
      <alignment/>
    </xf>
    <xf numFmtId="0" fontId="0" fillId="33" borderId="24" xfId="0" applyFill="1" applyBorder="1" applyAlignment="1">
      <alignment/>
    </xf>
    <xf numFmtId="0" fontId="0" fillId="16" borderId="20" xfId="51" applyFill="1" applyBorder="1">
      <alignment/>
      <protection/>
    </xf>
    <xf numFmtId="0" fontId="0" fillId="16" borderId="11" xfId="51" applyFill="1" applyBorder="1">
      <alignment/>
      <protection/>
    </xf>
    <xf numFmtId="0" fontId="0" fillId="16" borderId="25" xfId="51" applyFill="1" applyBorder="1">
      <alignment/>
      <protection/>
    </xf>
    <xf numFmtId="0" fontId="0" fillId="16" borderId="26" xfId="51" applyFill="1" applyBorder="1">
      <alignment/>
      <protection/>
    </xf>
    <xf numFmtId="0" fontId="59" fillId="16" borderId="27" xfId="51" applyFont="1" applyFill="1" applyBorder="1" applyAlignment="1">
      <alignment horizontal="center"/>
      <protection/>
    </xf>
    <xf numFmtId="0" fontId="0" fillId="16" borderId="21" xfId="0" applyFill="1" applyBorder="1" applyAlignment="1">
      <alignment/>
    </xf>
    <xf numFmtId="0" fontId="0" fillId="16" borderId="18" xfId="51" applyFill="1" applyBorder="1">
      <alignment/>
      <protection/>
    </xf>
    <xf numFmtId="0" fontId="0" fillId="16" borderId="0" xfId="51" applyFill="1" applyBorder="1">
      <alignment/>
      <protection/>
    </xf>
    <xf numFmtId="0" fontId="0" fillId="16" borderId="28" xfId="51" applyFill="1" applyBorder="1">
      <alignment/>
      <protection/>
    </xf>
    <xf numFmtId="0" fontId="0" fillId="16" borderId="29" xfId="51" applyFill="1" applyBorder="1">
      <alignment/>
      <protection/>
    </xf>
    <xf numFmtId="0" fontId="0" fillId="16" borderId="17" xfId="0" applyFill="1" applyBorder="1" applyAlignment="1">
      <alignment/>
    </xf>
    <xf numFmtId="0" fontId="59" fillId="16" borderId="29" xfId="56" applyFont="1" applyFill="1" applyBorder="1" applyAlignment="1">
      <alignment horizontal="center" vertical="center" wrapText="1"/>
      <protection/>
    </xf>
    <xf numFmtId="0" fontId="59" fillId="16" borderId="17" xfId="56" applyFont="1" applyFill="1" applyBorder="1" applyAlignment="1">
      <alignment vertical="center"/>
      <protection/>
    </xf>
    <xf numFmtId="164" fontId="0" fillId="33" borderId="0" xfId="46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62" fillId="33" borderId="18" xfId="65" applyFont="1" applyFill="1" applyBorder="1">
      <alignment/>
      <protection/>
    </xf>
    <xf numFmtId="0" fontId="2" fillId="33" borderId="17" xfId="0" applyFont="1" applyFill="1" applyBorder="1" applyAlignment="1">
      <alignment/>
    </xf>
    <xf numFmtId="0" fontId="59" fillId="33" borderId="18" xfId="65" applyFont="1" applyFill="1" applyBorder="1" applyAlignment="1">
      <alignment horizontal="left" indent="1"/>
      <protection/>
    </xf>
    <xf numFmtId="0" fontId="59" fillId="33" borderId="30" xfId="65" applyFont="1" applyFill="1" applyBorder="1" applyAlignment="1">
      <alignment/>
      <protection/>
    </xf>
    <xf numFmtId="0" fontId="59" fillId="33" borderId="30" xfId="65" applyFont="1" applyFill="1" applyBorder="1" applyAlignment="1">
      <alignment horizontal="left" indent="1"/>
      <protection/>
    </xf>
    <xf numFmtId="0" fontId="0" fillId="33" borderId="30" xfId="0" applyFill="1" applyBorder="1" applyAlignment="1">
      <alignment/>
    </xf>
    <xf numFmtId="0" fontId="2" fillId="33" borderId="30" xfId="0" applyFont="1" applyFill="1" applyBorder="1" applyAlignment="1">
      <alignment/>
    </xf>
    <xf numFmtId="0" fontId="0" fillId="33" borderId="18" xfId="65" applyFill="1" applyBorder="1" applyAlignment="1">
      <alignment horizontal="left" indent="1"/>
      <protection/>
    </xf>
    <xf numFmtId="0" fontId="59" fillId="33" borderId="0" xfId="65" applyFont="1" applyFill="1" applyBorder="1" applyAlignment="1">
      <alignment horizontal="left" indent="1"/>
      <protection/>
    </xf>
    <xf numFmtId="0" fontId="0" fillId="33" borderId="0" xfId="65" applyFill="1" applyBorder="1" applyAlignment="1">
      <alignment horizontal="left" indent="1"/>
      <protection/>
    </xf>
    <xf numFmtId="164" fontId="2" fillId="33" borderId="0" xfId="46" applyNumberFormat="1" applyFont="1" applyFill="1" applyBorder="1" applyAlignment="1">
      <alignment/>
    </xf>
    <xf numFmtId="0" fontId="0" fillId="33" borderId="0" xfId="65" applyFont="1" applyFill="1" applyBorder="1" applyAlignment="1">
      <alignment horizontal="left" indent="2"/>
      <protection/>
    </xf>
    <xf numFmtId="0" fontId="0" fillId="33" borderId="0" xfId="0" applyFill="1" applyAlignment="1">
      <alignment/>
    </xf>
    <xf numFmtId="164" fontId="0" fillId="33" borderId="0" xfId="0" applyNumberFormat="1" applyFill="1" applyBorder="1" applyAlignment="1">
      <alignment/>
    </xf>
    <xf numFmtId="164" fontId="2" fillId="33" borderId="30" xfId="46" applyNumberFormat="1" applyFont="1" applyFill="1" applyBorder="1" applyAlignment="1">
      <alignment/>
    </xf>
    <xf numFmtId="0" fontId="0" fillId="33" borderId="18" xfId="65" applyFill="1" applyBorder="1">
      <alignment/>
      <protection/>
    </xf>
    <xf numFmtId="0" fontId="59" fillId="33" borderId="18" xfId="65" applyFont="1" applyFill="1" applyBorder="1">
      <alignment/>
      <protection/>
    </xf>
    <xf numFmtId="4" fontId="4" fillId="33" borderId="0" xfId="0" applyNumberFormat="1" applyFont="1" applyFill="1" applyBorder="1" applyAlignment="1">
      <alignment horizontal="left"/>
    </xf>
    <xf numFmtId="4" fontId="2" fillId="33" borderId="0" xfId="0" applyNumberFormat="1" applyFont="1" applyFill="1" applyBorder="1" applyAlignment="1" quotePrefix="1">
      <alignment/>
    </xf>
    <xf numFmtId="0" fontId="0" fillId="0" borderId="0" xfId="0" applyAlignment="1">
      <alignment/>
    </xf>
    <xf numFmtId="43" fontId="0" fillId="0" borderId="0" xfId="46" applyFont="1" applyAlignment="1">
      <alignment/>
    </xf>
    <xf numFmtId="0" fontId="0" fillId="33" borderId="11" xfId="51" applyFill="1" applyBorder="1" applyAlignment="1">
      <alignment/>
      <protection/>
    </xf>
    <xf numFmtId="0" fontId="0" fillId="33" borderId="11" xfId="51" applyFill="1" applyBorder="1">
      <alignment/>
      <protection/>
    </xf>
    <xf numFmtId="43" fontId="0" fillId="33" borderId="11" xfId="46" applyFont="1" applyFill="1" applyBorder="1" applyAlignment="1">
      <alignment/>
    </xf>
    <xf numFmtId="0" fontId="0" fillId="33" borderId="0" xfId="51" applyFill="1" applyBorder="1" applyAlignment="1">
      <alignment/>
      <protection/>
    </xf>
    <xf numFmtId="0" fontId="30" fillId="33" borderId="0" xfId="52" applyFont="1" applyFill="1" applyBorder="1" applyAlignment="1">
      <alignment horizontal="center"/>
      <protection/>
    </xf>
    <xf numFmtId="43" fontId="59" fillId="33" borderId="0" xfId="46" applyFont="1" applyFill="1" applyBorder="1" applyAlignment="1">
      <alignment horizontal="center"/>
    </xf>
    <xf numFmtId="0" fontId="59" fillId="33" borderId="0" xfId="46" applyNumberFormat="1" applyFont="1" applyFill="1" applyBorder="1" applyAlignment="1">
      <alignment horizontal="center"/>
    </xf>
    <xf numFmtId="0" fontId="61" fillId="33" borderId="0" xfId="60" applyFont="1" applyFill="1" applyBorder="1" applyAlignment="1">
      <alignment/>
      <protection/>
    </xf>
    <xf numFmtId="43" fontId="61" fillId="33" borderId="0" xfId="46" applyFont="1" applyFill="1" applyBorder="1" applyAlignment="1">
      <alignment/>
    </xf>
    <xf numFmtId="43" fontId="0" fillId="33" borderId="0" xfId="46" applyFont="1" applyFill="1" applyBorder="1" applyAlignment="1">
      <alignment/>
    </xf>
    <xf numFmtId="0" fontId="0" fillId="33" borderId="0" xfId="60" applyFont="1" applyFill="1" applyBorder="1" applyAlignment="1">
      <alignment/>
      <protection/>
    </xf>
    <xf numFmtId="0" fontId="0" fillId="33" borderId="0" xfId="0" applyFont="1" applyFill="1" applyBorder="1" applyAlignment="1">
      <alignment/>
    </xf>
    <xf numFmtId="43" fontId="0" fillId="33" borderId="0" xfId="46" applyFont="1" applyFill="1" applyBorder="1" applyAlignment="1">
      <alignment/>
    </xf>
    <xf numFmtId="43" fontId="59" fillId="33" borderId="0" xfId="46" applyFont="1" applyFill="1" applyBorder="1" applyAlignment="1">
      <alignment/>
    </xf>
    <xf numFmtId="0" fontId="0" fillId="33" borderId="0" xfId="60" applyFont="1" applyFill="1" applyBorder="1" applyAlignment="1">
      <alignment horizontal="left"/>
      <protection/>
    </xf>
    <xf numFmtId="0" fontId="8" fillId="33" borderId="0" xfId="61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8" fillId="33" borderId="0" xfId="60" applyFont="1" applyFill="1" applyBorder="1" applyAlignment="1">
      <alignment/>
      <protection/>
    </xf>
    <xf numFmtId="0" fontId="8" fillId="33" borderId="0" xfId="61" applyFont="1" applyFill="1" applyBorder="1">
      <alignment/>
      <protection/>
    </xf>
    <xf numFmtId="0" fontId="8" fillId="33" borderId="0" xfId="60" applyFont="1" applyFill="1" applyBorder="1" applyAlignment="1">
      <alignment horizontal="left" wrapText="1"/>
      <protection/>
    </xf>
    <xf numFmtId="0" fontId="0" fillId="33" borderId="0" xfId="60" applyFill="1" applyBorder="1" applyAlignment="1">
      <alignment horizontal="left"/>
      <protection/>
    </xf>
    <xf numFmtId="0" fontId="0" fillId="33" borderId="0" xfId="60" applyFill="1" applyBorder="1" applyAlignment="1">
      <alignment horizontal="left" wrapText="1"/>
      <protection/>
    </xf>
    <xf numFmtId="0" fontId="0" fillId="33" borderId="0" xfId="0" applyFill="1" applyBorder="1" applyAlignment="1">
      <alignment/>
    </xf>
    <xf numFmtId="43" fontId="0" fillId="33" borderId="0" xfId="46" applyFont="1" applyFill="1" applyBorder="1" applyAlignment="1">
      <alignment/>
    </xf>
    <xf numFmtId="43" fontId="59" fillId="33" borderId="0" xfId="46" applyFont="1" applyFill="1" applyBorder="1" applyAlignment="1">
      <alignment/>
    </xf>
    <xf numFmtId="0" fontId="8" fillId="33" borderId="0" xfId="63" applyFont="1" applyFill="1" applyBorder="1">
      <alignment/>
      <protection/>
    </xf>
    <xf numFmtId="0" fontId="59" fillId="33" borderId="0" xfId="60" applyFont="1" applyFill="1" applyBorder="1" applyAlignment="1">
      <alignment/>
      <protection/>
    </xf>
    <xf numFmtId="0" fontId="8" fillId="33" borderId="0" xfId="62" applyFont="1" applyFill="1" applyBorder="1">
      <alignment/>
      <protection/>
    </xf>
    <xf numFmtId="0" fontId="8" fillId="33" borderId="0" xfId="62" applyFont="1" applyFill="1" applyBorder="1" applyAlignment="1">
      <alignment/>
      <protection/>
    </xf>
    <xf numFmtId="0" fontId="59" fillId="16" borderId="31" xfId="0" applyFont="1" applyFill="1" applyBorder="1" applyAlignment="1">
      <alignment horizontal="center"/>
    </xf>
    <xf numFmtId="0" fontId="59" fillId="16" borderId="32" xfId="0" applyFont="1" applyFill="1" applyBorder="1" applyAlignment="1">
      <alignment horizontal="center"/>
    </xf>
    <xf numFmtId="0" fontId="59" fillId="16" borderId="33" xfId="0" applyFont="1" applyFill="1" applyBorder="1" applyAlignment="1">
      <alignment horizontal="center" wrapText="1"/>
    </xf>
    <xf numFmtId="0" fontId="59" fillId="16" borderId="33" xfId="0" applyFont="1" applyFill="1" applyBorder="1" applyAlignment="1">
      <alignment horizontal="center"/>
    </xf>
    <xf numFmtId="0" fontId="59" fillId="16" borderId="13" xfId="0" applyFont="1" applyFill="1" applyBorder="1" applyAlignment="1">
      <alignment horizontal="center"/>
    </xf>
    <xf numFmtId="49" fontId="0" fillId="16" borderId="34" xfId="0" applyNumberFormat="1" applyFill="1" applyBorder="1" applyAlignment="1">
      <alignment horizontal="center"/>
    </xf>
    <xf numFmtId="49" fontId="0" fillId="16" borderId="15" xfId="0" applyNumberFormat="1" applyFill="1" applyBorder="1" applyAlignment="1">
      <alignment horizontal="center"/>
    </xf>
    <xf numFmtId="49" fontId="5" fillId="16" borderId="16" xfId="0" applyNumberFormat="1" applyFont="1" applyFill="1" applyBorder="1" applyAlignment="1">
      <alignment horizontal="center"/>
    </xf>
    <xf numFmtId="0" fontId="59" fillId="34" borderId="35" xfId="0" applyFont="1" applyFill="1" applyBorder="1" applyAlignment="1">
      <alignment/>
    </xf>
    <xf numFmtId="0" fontId="59" fillId="34" borderId="33" xfId="0" applyFont="1" applyFill="1" applyBorder="1" applyAlignment="1">
      <alignment/>
    </xf>
    <xf numFmtId="165" fontId="59" fillId="34" borderId="32" xfId="0" applyNumberFormat="1" applyFont="1" applyFill="1" applyBorder="1" applyAlignment="1">
      <alignment/>
    </xf>
    <xf numFmtId="0" fontId="54" fillId="33" borderId="0" xfId="0" applyFont="1" applyFill="1" applyBorder="1" applyAlignment="1">
      <alignment horizontal="center"/>
    </xf>
    <xf numFmtId="165" fontId="0" fillId="33" borderId="36" xfId="0" applyNumberFormat="1" applyFill="1" applyBorder="1" applyAlignment="1">
      <alignment/>
    </xf>
    <xf numFmtId="165" fontId="0" fillId="33" borderId="13" xfId="0" applyNumberFormat="1" applyFill="1" applyBorder="1" applyAlignment="1">
      <alignment/>
    </xf>
    <xf numFmtId="0" fontId="54" fillId="33" borderId="0" xfId="0" applyFont="1" applyFill="1" applyAlignment="1">
      <alignment horizontal="center"/>
    </xf>
    <xf numFmtId="0" fontId="4" fillId="33" borderId="0" xfId="66" applyFont="1" applyFill="1" applyBorder="1">
      <alignment/>
      <protection/>
    </xf>
    <xf numFmtId="0" fontId="4" fillId="33" borderId="0" xfId="58" applyFont="1" applyFill="1" applyBorder="1">
      <alignment/>
      <protection/>
    </xf>
    <xf numFmtId="4" fontId="4" fillId="33" borderId="0" xfId="58" applyNumberFormat="1" applyFont="1" applyFill="1" applyBorder="1">
      <alignment/>
      <protection/>
    </xf>
    <xf numFmtId="4" fontId="2" fillId="33" borderId="0" xfId="58" applyNumberFormat="1" applyFont="1" applyFill="1" applyBorder="1">
      <alignment/>
      <protection/>
    </xf>
    <xf numFmtId="0" fontId="2" fillId="33" borderId="0" xfId="58" applyFont="1" applyFill="1" applyBorder="1" quotePrefix="1">
      <alignment/>
      <protection/>
    </xf>
    <xf numFmtId="0" fontId="8" fillId="33" borderId="12" xfId="0" applyFont="1" applyFill="1" applyBorder="1" applyAlignment="1">
      <alignment/>
    </xf>
    <xf numFmtId="0" fontId="8" fillId="33" borderId="0" xfId="0" applyFont="1" applyFill="1" applyAlignment="1">
      <alignment/>
    </xf>
    <xf numFmtId="165" fontId="8" fillId="33" borderId="36" xfId="0" applyNumberFormat="1" applyFont="1" applyFill="1" applyBorder="1" applyAlignment="1">
      <alignment/>
    </xf>
    <xf numFmtId="165" fontId="8" fillId="33" borderId="13" xfId="0" applyNumberFormat="1" applyFont="1" applyFill="1" applyBorder="1" applyAlignment="1">
      <alignment/>
    </xf>
    <xf numFmtId="0" fontId="0" fillId="33" borderId="0" xfId="51" applyFont="1" applyFill="1" applyBorder="1">
      <alignment/>
      <protection/>
    </xf>
    <xf numFmtId="165" fontId="0" fillId="0" borderId="0" xfId="0" applyNumberFormat="1" applyAlignment="1">
      <alignment/>
    </xf>
    <xf numFmtId="0" fontId="59" fillId="33" borderId="12" xfId="51" applyFont="1" applyFill="1" applyBorder="1" applyAlignment="1">
      <alignment horizontal="left" vertical="center"/>
      <protection/>
    </xf>
    <xf numFmtId="0" fontId="0" fillId="33" borderId="0" xfId="0" applyFont="1" applyFill="1" applyBorder="1" applyAlignment="1">
      <alignment horizontal="center" vertical="center"/>
    </xf>
    <xf numFmtId="165" fontId="30" fillId="33" borderId="36" xfId="0" applyNumberFormat="1" applyFont="1" applyFill="1" applyBorder="1" applyAlignment="1">
      <alignment/>
    </xf>
    <xf numFmtId="0" fontId="59" fillId="33" borderId="12" xfId="51" applyFont="1" applyFill="1" applyBorder="1">
      <alignment/>
      <protection/>
    </xf>
    <xf numFmtId="0" fontId="8" fillId="33" borderId="14" xfId="0" applyFont="1" applyFill="1" applyBorder="1" applyAlignment="1">
      <alignment/>
    </xf>
    <xf numFmtId="165" fontId="0" fillId="33" borderId="0" xfId="0" applyNumberFormat="1" applyFill="1" applyAlignment="1">
      <alignment/>
    </xf>
    <xf numFmtId="0" fontId="59" fillId="16" borderId="37" xfId="0" applyFont="1" applyFill="1" applyBorder="1" applyAlignment="1">
      <alignment horizontal="center"/>
    </xf>
    <xf numFmtId="0" fontId="59" fillId="16" borderId="0" xfId="0" applyFont="1" applyFill="1" applyBorder="1" applyAlignment="1">
      <alignment horizontal="center" wrapText="1"/>
    </xf>
    <xf numFmtId="0" fontId="59" fillId="16" borderId="0" xfId="0" applyFont="1" applyFill="1" applyBorder="1" applyAlignment="1">
      <alignment horizontal="center"/>
    </xf>
    <xf numFmtId="0" fontId="59" fillId="16" borderId="38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165" fontId="2" fillId="33" borderId="36" xfId="0" applyNumberFormat="1" applyFont="1" applyFill="1" applyBorder="1" applyAlignment="1">
      <alignment/>
    </xf>
    <xf numFmtId="165" fontId="2" fillId="33" borderId="13" xfId="0" applyNumberFormat="1" applyFont="1" applyFill="1" applyBorder="1" applyAlignment="1">
      <alignment/>
    </xf>
    <xf numFmtId="0" fontId="59" fillId="33" borderId="0" xfId="51" applyFont="1" applyFill="1" applyBorder="1">
      <alignment/>
      <protection/>
    </xf>
    <xf numFmtId="0" fontId="2" fillId="33" borderId="0" xfId="66" applyFont="1" applyFill="1" applyBorder="1">
      <alignment/>
      <protection/>
    </xf>
    <xf numFmtId="0" fontId="5" fillId="33" borderId="0" xfId="66" applyFill="1" applyBorder="1">
      <alignment/>
      <protection/>
    </xf>
    <xf numFmtId="0" fontId="4" fillId="33" borderId="0" xfId="66" applyFont="1" applyFill="1" applyBorder="1" applyAlignment="1">
      <alignment horizontal="left"/>
      <protection/>
    </xf>
    <xf numFmtId="165" fontId="0" fillId="33" borderId="12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165" fontId="5" fillId="33" borderId="36" xfId="0" applyNumberFormat="1" applyFont="1" applyFill="1" applyBorder="1" applyAlignment="1">
      <alignment/>
    </xf>
    <xf numFmtId="0" fontId="2" fillId="34" borderId="35" xfId="0" applyFont="1" applyFill="1" applyBorder="1" applyAlignment="1">
      <alignment/>
    </xf>
    <xf numFmtId="165" fontId="2" fillId="34" borderId="32" xfId="0" applyNumberFormat="1" applyFont="1" applyFill="1" applyBorder="1" applyAlignment="1">
      <alignment/>
    </xf>
    <xf numFmtId="0" fontId="0" fillId="33" borderId="0" xfId="58" applyFill="1" applyBorder="1">
      <alignment/>
      <protection/>
    </xf>
    <xf numFmtId="4" fontId="0" fillId="33" borderId="0" xfId="58" applyNumberFormat="1" applyFill="1" applyBorder="1">
      <alignment/>
      <protection/>
    </xf>
    <xf numFmtId="0" fontId="0" fillId="33" borderId="39" xfId="67" applyFill="1" applyBorder="1">
      <alignment/>
      <protection/>
    </xf>
    <xf numFmtId="0" fontId="59" fillId="16" borderId="35" xfId="0" applyFont="1" applyFill="1" applyBorder="1" applyAlignment="1">
      <alignment horizontal="center"/>
    </xf>
    <xf numFmtId="0" fontId="59" fillId="16" borderId="37" xfId="0" applyFont="1" applyFill="1" applyBorder="1" applyAlignment="1">
      <alignment horizontal="center" vertical="center"/>
    </xf>
    <xf numFmtId="0" fontId="59" fillId="16" borderId="32" xfId="0" applyFont="1" applyFill="1" applyBorder="1" applyAlignment="1">
      <alignment horizontal="center" vertical="center"/>
    </xf>
    <xf numFmtId="0" fontId="0" fillId="33" borderId="39" xfId="0" applyFill="1" applyBorder="1" applyAlignment="1">
      <alignment/>
    </xf>
    <xf numFmtId="0" fontId="54" fillId="33" borderId="40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59" fillId="33" borderId="42" xfId="0" applyFont="1" applyFill="1" applyBorder="1" applyAlignment="1">
      <alignment/>
    </xf>
    <xf numFmtId="0" fontId="0" fillId="33" borderId="43" xfId="0" applyFill="1" applyBorder="1" applyAlignment="1">
      <alignment horizontal="center"/>
    </xf>
    <xf numFmtId="4" fontId="4" fillId="33" borderId="0" xfId="59" applyNumberFormat="1" applyFont="1" applyFill="1" applyBorder="1">
      <alignment/>
      <protection/>
    </xf>
    <xf numFmtId="4" fontId="5" fillId="33" borderId="0" xfId="59" applyNumberFormat="1" applyFill="1" applyBorder="1">
      <alignment/>
      <protection/>
    </xf>
    <xf numFmtId="0" fontId="2" fillId="33" borderId="0" xfId="59" applyFont="1" applyFill="1" applyBorder="1" quotePrefix="1">
      <alignment/>
      <protection/>
    </xf>
    <xf numFmtId="0" fontId="4" fillId="33" borderId="0" xfId="59" applyFont="1" applyFill="1" applyBorder="1">
      <alignment/>
      <protection/>
    </xf>
    <xf numFmtId="0" fontId="54" fillId="33" borderId="40" xfId="51" applyFont="1" applyFill="1" applyBorder="1" applyAlignment="1">
      <alignment horizontal="center" vertical="center"/>
      <protection/>
    </xf>
    <xf numFmtId="0" fontId="54" fillId="33" borderId="44" xfId="51" applyFont="1" applyFill="1" applyBorder="1" applyAlignment="1">
      <alignment horizontal="center" vertical="center"/>
      <protection/>
    </xf>
    <xf numFmtId="0" fontId="54" fillId="33" borderId="45" xfId="51" applyFont="1" applyFill="1" applyBorder="1" applyAlignment="1">
      <alignment horizontal="center" vertical="center"/>
      <protection/>
    </xf>
    <xf numFmtId="0" fontId="59" fillId="16" borderId="32" xfId="51" applyFont="1" applyFill="1" applyBorder="1" applyAlignment="1">
      <alignment horizontal="center"/>
      <protection/>
    </xf>
    <xf numFmtId="0" fontId="59" fillId="16" borderId="37" xfId="51" applyFont="1" applyFill="1" applyBorder="1" applyAlignment="1">
      <alignment horizontal="center"/>
      <protection/>
    </xf>
    <xf numFmtId="0" fontId="59" fillId="16" borderId="37" xfId="51" applyFont="1" applyFill="1" applyBorder="1" applyAlignment="1">
      <alignment horizontal="center" vertical="center"/>
      <protection/>
    </xf>
    <xf numFmtId="165" fontId="0" fillId="33" borderId="46" xfId="51" applyNumberFormat="1" applyFill="1" applyBorder="1" applyAlignment="1">
      <alignment horizontal="center"/>
      <protection/>
    </xf>
    <xf numFmtId="165" fontId="0" fillId="33" borderId="47" xfId="51" applyNumberFormat="1" applyFill="1" applyBorder="1" applyAlignment="1">
      <alignment horizontal="center"/>
      <protection/>
    </xf>
    <xf numFmtId="165" fontId="8" fillId="33" borderId="48" xfId="51" applyNumberFormat="1" applyFont="1" applyFill="1" applyBorder="1" applyAlignment="1">
      <alignment horizontal="center"/>
      <protection/>
    </xf>
    <xf numFmtId="0" fontId="30" fillId="34" borderId="49" xfId="0" applyFont="1" applyFill="1" applyBorder="1" applyAlignment="1">
      <alignment horizontal="center" vertical="center" wrapText="1"/>
    </xf>
    <xf numFmtId="4" fontId="59" fillId="34" borderId="49" xfId="0" applyNumberFormat="1" applyFont="1" applyFill="1" applyBorder="1" applyAlignment="1">
      <alignment horizontal="center" wrapText="1"/>
    </xf>
    <xf numFmtId="0" fontId="8" fillId="33" borderId="49" xfId="0" applyFont="1" applyFill="1" applyBorder="1" applyAlignment="1">
      <alignment horizontal="center" vertical="center" wrapText="1"/>
    </xf>
    <xf numFmtId="4" fontId="8" fillId="33" borderId="49" xfId="0" applyNumberFormat="1" applyFont="1" applyFill="1" applyBorder="1" applyAlignment="1">
      <alignment horizontal="right" vertical="center"/>
    </xf>
    <xf numFmtId="0" fontId="8" fillId="33" borderId="49" xfId="0" applyFont="1" applyFill="1" applyBorder="1" applyAlignment="1">
      <alignment horizontal="center" vertical="center"/>
    </xf>
    <xf numFmtId="0" fontId="59" fillId="34" borderId="49" xfId="0" applyFont="1" applyFill="1" applyBorder="1" applyAlignment="1">
      <alignment/>
    </xf>
    <xf numFmtId="4" fontId="59" fillId="34" borderId="49" xfId="0" applyNumberFormat="1" applyFont="1" applyFill="1" applyBorder="1" applyAlignment="1">
      <alignment/>
    </xf>
    <xf numFmtId="0" fontId="0" fillId="33" borderId="50" xfId="0" applyFill="1" applyBorder="1" applyAlignment="1">
      <alignment/>
    </xf>
    <xf numFmtId="0" fontId="61" fillId="33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10" fillId="0" borderId="0" xfId="0" applyFont="1" applyAlignment="1">
      <alignment/>
    </xf>
    <xf numFmtId="0" fontId="59" fillId="16" borderId="29" xfId="56" applyFont="1" applyFill="1" applyBorder="1" applyAlignment="1">
      <alignment vertical="center"/>
      <protection/>
    </xf>
    <xf numFmtId="4" fontId="0" fillId="16" borderId="51" xfId="51" applyNumberFormat="1" applyFill="1" applyBorder="1">
      <alignment/>
      <protection/>
    </xf>
    <xf numFmtId="0" fontId="59" fillId="16" borderId="29" xfId="56" applyFont="1" applyFill="1" applyBorder="1" applyAlignment="1">
      <alignment horizontal="center" vertical="center"/>
      <protection/>
    </xf>
    <xf numFmtId="0" fontId="59" fillId="16" borderId="51" xfId="56" applyFont="1" applyFill="1" applyBorder="1" applyAlignment="1">
      <alignment horizontal="center" vertical="center"/>
      <protection/>
    </xf>
    <xf numFmtId="0" fontId="0" fillId="33" borderId="0" xfId="65" applyFont="1" applyFill="1" applyBorder="1" applyAlignment="1">
      <alignment horizontal="left" wrapText="1" indent="2"/>
      <protection/>
    </xf>
    <xf numFmtId="164" fontId="4" fillId="33" borderId="0" xfId="0" applyNumberFormat="1" applyFont="1" applyFill="1" applyBorder="1" applyAlignment="1">
      <alignment horizontal="left"/>
    </xf>
    <xf numFmtId="164" fontId="0" fillId="33" borderId="0" xfId="0" applyNumberFormat="1" applyFill="1" applyAlignment="1">
      <alignment/>
    </xf>
    <xf numFmtId="0" fontId="0" fillId="33" borderId="10" xfId="51" applyFill="1" applyBorder="1">
      <alignment/>
      <protection/>
    </xf>
    <xf numFmtId="0" fontId="0" fillId="33" borderId="12" xfId="51" applyFill="1" applyBorder="1">
      <alignment/>
      <protection/>
    </xf>
    <xf numFmtId="0" fontId="59" fillId="33" borderId="12" xfId="60" applyFont="1" applyFill="1" applyBorder="1" applyAlignment="1">
      <alignment/>
      <protection/>
    </xf>
    <xf numFmtId="0" fontId="61" fillId="33" borderId="12" xfId="60" applyFont="1" applyFill="1" applyBorder="1" applyAlignment="1">
      <alignment/>
      <protection/>
    </xf>
    <xf numFmtId="0" fontId="0" fillId="33" borderId="12" xfId="60" applyFill="1" applyBorder="1" applyAlignment="1">
      <alignment/>
      <protection/>
    </xf>
    <xf numFmtId="0" fontId="0" fillId="33" borderId="12" xfId="60" applyFill="1" applyBorder="1" applyAlignment="1">
      <alignment horizontal="left"/>
      <protection/>
    </xf>
    <xf numFmtId="0" fontId="63" fillId="33" borderId="0" xfId="60" applyFont="1" applyFill="1" applyBorder="1" applyAlignment="1">
      <alignment/>
      <protection/>
    </xf>
    <xf numFmtId="0" fontId="13" fillId="33" borderId="0" xfId="0" applyFont="1" applyFill="1" applyBorder="1" applyAlignment="1">
      <alignment/>
    </xf>
    <xf numFmtId="43" fontId="63" fillId="33" borderId="0" xfId="46" applyFont="1" applyFill="1" applyBorder="1" applyAlignment="1">
      <alignment/>
    </xf>
    <xf numFmtId="43" fontId="61" fillId="33" borderId="0" xfId="46" applyFont="1" applyFill="1" applyBorder="1" applyAlignment="1">
      <alignment/>
    </xf>
    <xf numFmtId="0" fontId="61" fillId="33" borderId="12" xfId="60" applyFont="1" applyFill="1" applyBorder="1" applyAlignment="1">
      <alignment horizontal="left"/>
      <protection/>
    </xf>
    <xf numFmtId="0" fontId="0" fillId="33" borderId="12" xfId="60" applyFont="1" applyFill="1" applyBorder="1" applyAlignment="1">
      <alignment/>
      <protection/>
    </xf>
    <xf numFmtId="0" fontId="30" fillId="33" borderId="12" xfId="62" applyFont="1" applyFill="1" applyBorder="1" applyAlignment="1">
      <alignment/>
      <protection/>
    </xf>
    <xf numFmtId="0" fontId="8" fillId="33" borderId="12" xfId="62" applyFont="1" applyFill="1" applyBorder="1">
      <alignment/>
      <protection/>
    </xf>
    <xf numFmtId="0" fontId="8" fillId="33" borderId="12" xfId="62" applyFont="1" applyFill="1" applyBorder="1" applyAlignment="1">
      <alignment/>
      <protection/>
    </xf>
    <xf numFmtId="0" fontId="4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59" fillId="33" borderId="35" xfId="0" applyFont="1" applyFill="1" applyBorder="1" applyAlignment="1">
      <alignment/>
    </xf>
    <xf numFmtId="0" fontId="59" fillId="33" borderId="33" xfId="0" applyFont="1" applyFill="1" applyBorder="1" applyAlignment="1">
      <alignment/>
    </xf>
    <xf numFmtId="0" fontId="64" fillId="33" borderId="33" xfId="0" applyFont="1" applyFill="1" applyBorder="1" applyAlignment="1">
      <alignment horizontal="center"/>
    </xf>
    <xf numFmtId="165" fontId="59" fillId="33" borderId="3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59" applyFont="1" applyFill="1" applyBorder="1">
      <alignment/>
      <protection/>
    </xf>
    <xf numFmtId="4" fontId="2" fillId="33" borderId="0" xfId="59" applyNumberFormat="1" applyFont="1" applyFill="1" applyBorder="1">
      <alignment/>
      <protection/>
    </xf>
    <xf numFmtId="0" fontId="4" fillId="33" borderId="0" xfId="59" applyFont="1" applyFill="1" applyBorder="1" applyAlignment="1">
      <alignment horizontal="left"/>
      <protection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65" fontId="30" fillId="33" borderId="13" xfId="0" applyNumberFormat="1" applyFont="1" applyFill="1" applyBorder="1" applyAlignment="1">
      <alignment/>
    </xf>
    <xf numFmtId="0" fontId="5" fillId="33" borderId="0" xfId="59" applyFill="1" applyBorder="1">
      <alignment/>
      <protection/>
    </xf>
    <xf numFmtId="0" fontId="0" fillId="34" borderId="35" xfId="0" applyFill="1" applyBorder="1" applyAlignment="1">
      <alignment/>
    </xf>
    <xf numFmtId="165" fontId="0" fillId="34" borderId="32" xfId="0" applyNumberFormat="1" applyFill="1" applyBorder="1" applyAlignment="1">
      <alignment/>
    </xf>
    <xf numFmtId="4" fontId="2" fillId="33" borderId="0" xfId="59" applyNumberFormat="1" applyFont="1" applyFill="1" applyBorder="1" quotePrefix="1">
      <alignment/>
      <protection/>
    </xf>
    <xf numFmtId="165" fontId="0" fillId="0" borderId="0" xfId="0" applyNumberFormat="1" applyFill="1" applyAlignment="1">
      <alignment/>
    </xf>
    <xf numFmtId="164" fontId="8" fillId="33" borderId="49" xfId="67" applyNumberFormat="1" applyFont="1" applyFill="1" applyBorder="1" applyAlignment="1">
      <alignment horizontal="center"/>
      <protection/>
    </xf>
    <xf numFmtId="164" fontId="8" fillId="33" borderId="49" xfId="0" applyNumberFormat="1" applyFont="1" applyFill="1" applyBorder="1" applyAlignment="1">
      <alignment horizontal="center" vertical="center"/>
    </xf>
    <xf numFmtId="164" fontId="0" fillId="33" borderId="45" xfId="67" applyNumberFormat="1" applyFill="1" applyBorder="1" applyAlignment="1">
      <alignment horizontal="center"/>
      <protection/>
    </xf>
    <xf numFmtId="164" fontId="30" fillId="33" borderId="49" xfId="0" applyNumberFormat="1" applyFont="1" applyFill="1" applyBorder="1" applyAlignment="1">
      <alignment horizontal="center"/>
    </xf>
    <xf numFmtId="164" fontId="30" fillId="33" borderId="48" xfId="0" applyNumberFormat="1" applyFont="1" applyFill="1" applyBorder="1" applyAlignment="1">
      <alignment horizontal="center"/>
    </xf>
    <xf numFmtId="0" fontId="59" fillId="34" borderId="52" xfId="0" applyFont="1" applyFill="1" applyBorder="1" applyAlignment="1">
      <alignment horizontal="center"/>
    </xf>
    <xf numFmtId="164" fontId="8" fillId="34" borderId="49" xfId="0" applyNumberFormat="1" applyFont="1" applyFill="1" applyBorder="1" applyAlignment="1">
      <alignment horizontal="center"/>
    </xf>
    <xf numFmtId="164" fontId="8" fillId="34" borderId="53" xfId="0" applyNumberFormat="1" applyFont="1" applyFill="1" applyBorder="1" applyAlignment="1">
      <alignment horizontal="center"/>
    </xf>
    <xf numFmtId="0" fontId="8" fillId="33" borderId="54" xfId="52" applyFont="1" applyFill="1" applyBorder="1" applyAlignment="1">
      <alignment horizontal="left"/>
      <protection/>
    </xf>
    <xf numFmtId="0" fontId="8" fillId="33" borderId="55" xfId="52" applyFont="1" applyFill="1" applyBorder="1" applyAlignment="1">
      <alignment horizontal="left"/>
      <protection/>
    </xf>
    <xf numFmtId="165" fontId="59" fillId="34" borderId="32" xfId="51" applyNumberFormat="1" applyFont="1" applyFill="1" applyBorder="1" applyAlignment="1">
      <alignment horizontal="center"/>
      <protection/>
    </xf>
    <xf numFmtId="0" fontId="0" fillId="33" borderId="56" xfId="52" applyFill="1" applyBorder="1" applyAlignment="1">
      <alignment horizontal="center"/>
      <protection/>
    </xf>
    <xf numFmtId="164" fontId="8" fillId="33" borderId="49" xfId="52" applyNumberFormat="1" applyFont="1" applyFill="1" applyBorder="1" applyAlignment="1">
      <alignment horizontal="center"/>
      <protection/>
    </xf>
    <xf numFmtId="165" fontId="30" fillId="33" borderId="49" xfId="51" applyNumberFormat="1" applyFont="1" applyFill="1" applyBorder="1" applyAlignment="1">
      <alignment horizontal="center"/>
      <protection/>
    </xf>
    <xf numFmtId="165" fontId="30" fillId="33" borderId="48" xfId="51" applyNumberFormat="1" applyFont="1" applyFill="1" applyBorder="1" applyAlignment="1">
      <alignment horizontal="center"/>
      <protection/>
    </xf>
    <xf numFmtId="165" fontId="8" fillId="33" borderId="49" xfId="51" applyNumberFormat="1" applyFont="1" applyFill="1" applyBorder="1" applyAlignment="1">
      <alignment horizontal="center"/>
      <protection/>
    </xf>
    <xf numFmtId="165" fontId="8" fillId="33" borderId="57" xfId="51" applyNumberFormat="1" applyFont="1" applyFill="1" applyBorder="1" applyAlignment="1">
      <alignment horizontal="center"/>
      <protection/>
    </xf>
    <xf numFmtId="165" fontId="59" fillId="33" borderId="46" xfId="51" applyNumberFormat="1" applyFont="1" applyFill="1" applyBorder="1" applyAlignment="1">
      <alignment horizontal="center"/>
      <protection/>
    </xf>
    <xf numFmtId="165" fontId="59" fillId="33" borderId="49" xfId="51" applyNumberFormat="1" applyFont="1" applyFill="1" applyBorder="1" applyAlignment="1">
      <alignment horizontal="center"/>
      <protection/>
    </xf>
    <xf numFmtId="165" fontId="59" fillId="33" borderId="48" xfId="51" applyNumberFormat="1" applyFont="1" applyFill="1" applyBorder="1" applyAlignment="1">
      <alignment horizontal="center"/>
      <protection/>
    </xf>
    <xf numFmtId="165" fontId="0" fillId="33" borderId="49" xfId="51" applyNumberFormat="1" applyFill="1" applyBorder="1" applyAlignment="1">
      <alignment horizontal="center"/>
      <protection/>
    </xf>
    <xf numFmtId="165" fontId="0" fillId="33" borderId="57" xfId="51" applyNumberFormat="1" applyFill="1" applyBorder="1" applyAlignment="1">
      <alignment horizontal="center"/>
      <protection/>
    </xf>
    <xf numFmtId="165" fontId="0" fillId="33" borderId="48" xfId="51" applyNumberFormat="1" applyFill="1" applyBorder="1" applyAlignment="1">
      <alignment horizontal="center"/>
      <protection/>
    </xf>
    <xf numFmtId="0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4" fontId="0" fillId="0" borderId="0" xfId="0" applyNumberFormat="1" applyFont="1" applyAlignment="1" quotePrefix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65" fillId="0" borderId="0" xfId="0" applyFont="1" applyAlignment="1">
      <alignment/>
    </xf>
    <xf numFmtId="0" fontId="59" fillId="16" borderId="12" xfId="56" applyFont="1" applyFill="1" applyBorder="1" applyAlignment="1">
      <alignment horizontal="center" vertical="center"/>
      <protection/>
    </xf>
    <xf numFmtId="0" fontId="59" fillId="16" borderId="13" xfId="58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58" xfId="0" applyBorder="1" applyAlignment="1">
      <alignment/>
    </xf>
    <xf numFmtId="43" fontId="0" fillId="0" borderId="0" xfId="0" applyNumberFormat="1" applyAlignment="1">
      <alignment/>
    </xf>
    <xf numFmtId="0" fontId="59" fillId="33" borderId="12" xfId="61" applyFont="1" applyFill="1" applyBorder="1">
      <alignment/>
      <protection/>
    </xf>
    <xf numFmtId="43" fontId="0" fillId="33" borderId="19" xfId="46" applyFont="1" applyFill="1" applyBorder="1" applyAlignment="1">
      <alignment/>
    </xf>
    <xf numFmtId="43" fontId="59" fillId="33" borderId="19" xfId="46" applyFont="1" applyFill="1" applyBorder="1" applyAlignment="1">
      <alignment/>
    </xf>
    <xf numFmtId="43" fontId="59" fillId="33" borderId="58" xfId="46" applyFont="1" applyFill="1" applyBorder="1" applyAlignment="1">
      <alignment/>
    </xf>
    <xf numFmtId="0" fontId="0" fillId="33" borderId="12" xfId="61" applyFill="1" applyBorder="1">
      <alignment/>
      <protection/>
    </xf>
    <xf numFmtId="43" fontId="0" fillId="33" borderId="58" xfId="46" applyFont="1" applyFill="1" applyBorder="1" applyAlignment="1">
      <alignment/>
    </xf>
    <xf numFmtId="0" fontId="0" fillId="33" borderId="12" xfId="61" applyFont="1" applyFill="1" applyBorder="1">
      <alignment/>
      <protection/>
    </xf>
    <xf numFmtId="0" fontId="59" fillId="33" borderId="12" xfId="61" applyFont="1" applyFill="1" applyBorder="1" applyAlignment="1">
      <alignment wrapText="1"/>
      <protection/>
    </xf>
    <xf numFmtId="0" fontId="0" fillId="33" borderId="12" xfId="61" applyFont="1" applyFill="1" applyBorder="1" applyAlignment="1">
      <alignment/>
      <protection/>
    </xf>
    <xf numFmtId="0" fontId="59" fillId="33" borderId="12" xfId="60" applyFont="1" applyFill="1" applyBorder="1" applyAlignment="1">
      <alignment wrapText="1"/>
      <protection/>
    </xf>
    <xf numFmtId="0" fontId="30" fillId="33" borderId="12" xfId="64" applyFont="1" applyFill="1" applyBorder="1">
      <alignment/>
      <protection/>
    </xf>
    <xf numFmtId="0" fontId="8" fillId="33" borderId="12" xfId="64" applyFont="1" applyFill="1" applyBorder="1">
      <alignment/>
      <protection/>
    </xf>
    <xf numFmtId="0" fontId="0" fillId="33" borderId="12" xfId="60" applyFill="1" applyBorder="1">
      <alignment/>
      <protection/>
    </xf>
    <xf numFmtId="0" fontId="59" fillId="33" borderId="12" xfId="60" applyFont="1" applyFill="1" applyBorder="1">
      <alignment/>
      <protection/>
    </xf>
    <xf numFmtId="0" fontId="0" fillId="33" borderId="59" xfId="60" applyFill="1" applyBorder="1">
      <alignment/>
      <protection/>
    </xf>
    <xf numFmtId="43" fontId="0" fillId="33" borderId="60" xfId="46" applyFont="1" applyFill="1" applyBorder="1" applyAlignment="1">
      <alignment/>
    </xf>
    <xf numFmtId="43" fontId="0" fillId="33" borderId="61" xfId="46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2" fillId="33" borderId="12" xfId="0" applyFont="1" applyFill="1" applyBorder="1" applyAlignment="1" quotePrefix="1">
      <alignment horizontal="center"/>
    </xf>
    <xf numFmtId="0" fontId="4" fillId="33" borderId="12" xfId="0" applyFont="1" applyFill="1" applyBorder="1" applyAlignment="1">
      <alignment/>
    </xf>
    <xf numFmtId="0" fontId="59" fillId="33" borderId="0" xfId="0" applyNumberFormat="1" applyFont="1" applyFill="1" applyBorder="1" applyAlignment="1">
      <alignment horizontal="center"/>
    </xf>
    <xf numFmtId="0" fontId="30" fillId="33" borderId="0" xfId="0" applyNumberFormat="1" applyFont="1" applyFill="1" applyBorder="1" applyAlignment="1">
      <alignment horizontal="center"/>
    </xf>
    <xf numFmtId="0" fontId="33" fillId="33" borderId="0" xfId="51" applyNumberFormat="1" applyFont="1" applyFill="1" applyBorder="1" applyAlignment="1">
      <alignment horizontal="center"/>
      <protection/>
    </xf>
    <xf numFmtId="0" fontId="59" fillId="34" borderId="59" xfId="0" applyFont="1" applyFill="1" applyBorder="1" applyAlignment="1">
      <alignment horizontal="center"/>
    </xf>
    <xf numFmtId="0" fontId="59" fillId="34" borderId="23" xfId="0" applyFont="1" applyFill="1" applyBorder="1" applyAlignment="1">
      <alignment horizontal="center"/>
    </xf>
    <xf numFmtId="0" fontId="59" fillId="34" borderId="62" xfId="0" applyFont="1" applyFill="1" applyBorder="1" applyAlignment="1">
      <alignment horizontal="center"/>
    </xf>
    <xf numFmtId="0" fontId="66" fillId="34" borderId="63" xfId="0" applyFont="1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66" fillId="34" borderId="12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/>
    </xf>
    <xf numFmtId="0" fontId="66" fillId="34" borderId="13" xfId="0" applyFont="1" applyFill="1" applyBorder="1" applyAlignment="1">
      <alignment horizontal="center"/>
    </xf>
    <xf numFmtId="0" fontId="62" fillId="34" borderId="12" xfId="0" applyFont="1" applyFill="1" applyBorder="1" applyAlignment="1">
      <alignment horizontal="center"/>
    </xf>
    <xf numFmtId="0" fontId="62" fillId="34" borderId="0" xfId="0" applyFont="1" applyFill="1" applyBorder="1" applyAlignment="1">
      <alignment horizontal="center"/>
    </xf>
    <xf numFmtId="0" fontId="62" fillId="34" borderId="13" xfId="0" applyFont="1" applyFill="1" applyBorder="1" applyAlignment="1">
      <alignment horizontal="center"/>
    </xf>
    <xf numFmtId="0" fontId="8" fillId="33" borderId="0" xfId="55" applyFont="1" applyFill="1" applyBorder="1" applyAlignment="1">
      <alignment wrapText="1"/>
      <protection/>
    </xf>
    <xf numFmtId="0" fontId="5" fillId="33" borderId="0" xfId="0" applyFont="1" applyFill="1" applyBorder="1" applyAlignment="1">
      <alignment wrapText="1"/>
    </xf>
    <xf numFmtId="0" fontId="66" fillId="34" borderId="43" xfId="0" applyFont="1" applyFill="1" applyBorder="1" applyAlignment="1">
      <alignment horizontal="center"/>
    </xf>
    <xf numFmtId="0" fontId="66" fillId="34" borderId="31" xfId="0" applyFont="1" applyFill="1" applyBorder="1" applyAlignment="1">
      <alignment horizontal="center"/>
    </xf>
    <xf numFmtId="0" fontId="59" fillId="34" borderId="22" xfId="0" applyFont="1" applyFill="1" applyBorder="1" applyAlignment="1">
      <alignment horizontal="center"/>
    </xf>
    <xf numFmtId="0" fontId="59" fillId="34" borderId="24" xfId="0" applyFont="1" applyFill="1" applyBorder="1" applyAlignment="1">
      <alignment horizontal="center"/>
    </xf>
    <xf numFmtId="0" fontId="59" fillId="16" borderId="18" xfId="56" applyFont="1" applyFill="1" applyBorder="1" applyAlignment="1">
      <alignment horizontal="center" vertical="center"/>
      <protection/>
    </xf>
    <xf numFmtId="0" fontId="59" fillId="16" borderId="0" xfId="56" applyFont="1" applyFill="1" applyBorder="1" applyAlignment="1">
      <alignment horizontal="center" vertical="center"/>
      <protection/>
    </xf>
    <xf numFmtId="0" fontId="66" fillId="34" borderId="20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66" fillId="34" borderId="18" xfId="0" applyFont="1" applyFill="1" applyBorder="1" applyAlignment="1">
      <alignment horizontal="center"/>
    </xf>
    <xf numFmtId="0" fontId="66" fillId="34" borderId="17" xfId="0" applyFont="1" applyFill="1" applyBorder="1" applyAlignment="1">
      <alignment horizontal="center"/>
    </xf>
    <xf numFmtId="0" fontId="62" fillId="34" borderId="18" xfId="0" applyFont="1" applyFill="1" applyBorder="1" applyAlignment="1">
      <alignment horizontal="center"/>
    </xf>
    <xf numFmtId="0" fontId="62" fillId="34" borderId="17" xfId="0" applyFont="1" applyFill="1" applyBorder="1" applyAlignment="1">
      <alignment horizontal="center"/>
    </xf>
    <xf numFmtId="0" fontId="59" fillId="16" borderId="64" xfId="56" applyFont="1" applyFill="1" applyBorder="1" applyAlignment="1">
      <alignment horizontal="center" vertical="center" wrapText="1"/>
      <protection/>
    </xf>
    <xf numFmtId="0" fontId="59" fillId="16" borderId="29" xfId="56" applyFont="1" applyFill="1" applyBorder="1" applyAlignment="1">
      <alignment horizontal="center" vertical="center" wrapText="1"/>
      <protection/>
    </xf>
    <xf numFmtId="0" fontId="66" fillId="34" borderId="11" xfId="0" applyFont="1" applyFill="1" applyBorder="1" applyAlignment="1">
      <alignment horizontal="center"/>
    </xf>
    <xf numFmtId="0" fontId="66" fillId="34" borderId="21" xfId="0" applyFont="1" applyFill="1" applyBorder="1" applyAlignment="1">
      <alignment horizontal="center"/>
    </xf>
    <xf numFmtId="0" fontId="8" fillId="33" borderId="0" xfId="61" applyFont="1" applyFill="1" applyBorder="1" applyAlignment="1">
      <alignment horizontal="left" vertical="top" wrapText="1"/>
      <protection/>
    </xf>
    <xf numFmtId="165" fontId="59" fillId="33" borderId="37" xfId="0" applyNumberFormat="1" applyFont="1" applyFill="1" applyBorder="1" applyAlignment="1">
      <alignment horizontal="right"/>
    </xf>
    <xf numFmtId="165" fontId="59" fillId="33" borderId="34" xfId="0" applyNumberFormat="1" applyFont="1" applyFill="1" applyBorder="1" applyAlignment="1">
      <alignment horizontal="right"/>
    </xf>
    <xf numFmtId="0" fontId="59" fillId="33" borderId="35" xfId="0" applyFont="1" applyFill="1" applyBorder="1" applyAlignment="1">
      <alignment horizontal="left"/>
    </xf>
    <xf numFmtId="0" fontId="59" fillId="33" borderId="38" xfId="0" applyFont="1" applyFill="1" applyBorder="1" applyAlignment="1">
      <alignment horizontal="left"/>
    </xf>
    <xf numFmtId="0" fontId="59" fillId="34" borderId="12" xfId="0" applyFont="1" applyFill="1" applyBorder="1" applyAlignment="1">
      <alignment horizontal="center"/>
    </xf>
    <xf numFmtId="0" fontId="59" fillId="34" borderId="0" xfId="0" applyFont="1" applyFill="1" applyBorder="1" applyAlignment="1">
      <alignment horizontal="center"/>
    </xf>
    <xf numFmtId="0" fontId="59" fillId="34" borderId="13" xfId="0" applyFont="1" applyFill="1" applyBorder="1" applyAlignment="1">
      <alignment horizontal="center"/>
    </xf>
    <xf numFmtId="0" fontId="59" fillId="16" borderId="63" xfId="0" applyFont="1" applyFill="1" applyBorder="1" applyAlignment="1">
      <alignment horizontal="center" vertical="center"/>
    </xf>
    <xf numFmtId="0" fontId="59" fillId="16" borderId="43" xfId="0" applyFont="1" applyFill="1" applyBorder="1" applyAlignment="1">
      <alignment horizontal="center" vertical="center"/>
    </xf>
    <xf numFmtId="0" fontId="59" fillId="16" borderId="12" xfId="0" applyFont="1" applyFill="1" applyBorder="1" applyAlignment="1">
      <alignment horizontal="center" vertical="center"/>
    </xf>
    <xf numFmtId="0" fontId="59" fillId="16" borderId="0" xfId="0" applyFont="1" applyFill="1" applyBorder="1" applyAlignment="1">
      <alignment horizontal="center" vertical="center"/>
    </xf>
    <xf numFmtId="0" fontId="59" fillId="16" borderId="14" xfId="0" applyFont="1" applyFill="1" applyBorder="1" applyAlignment="1">
      <alignment horizontal="center" vertical="center"/>
    </xf>
    <xf numFmtId="0" fontId="59" fillId="16" borderId="15" xfId="0" applyFont="1" applyFill="1" applyBorder="1" applyAlignment="1">
      <alignment horizontal="center" vertical="center"/>
    </xf>
    <xf numFmtId="0" fontId="64" fillId="16" borderId="31" xfId="0" applyFont="1" applyFill="1" applyBorder="1" applyAlignment="1">
      <alignment horizontal="center" vertical="center" wrapText="1"/>
    </xf>
    <xf numFmtId="0" fontId="64" fillId="16" borderId="13" xfId="0" applyFont="1" applyFill="1" applyBorder="1" applyAlignment="1">
      <alignment horizontal="center" vertical="center" wrapText="1"/>
    </xf>
    <xf numFmtId="0" fontId="64" fillId="16" borderId="16" xfId="0" applyFont="1" applyFill="1" applyBorder="1" applyAlignment="1">
      <alignment horizontal="center" vertical="center" wrapText="1"/>
    </xf>
    <xf numFmtId="0" fontId="59" fillId="16" borderId="35" xfId="0" applyFont="1" applyFill="1" applyBorder="1" applyAlignment="1">
      <alignment horizontal="center"/>
    </xf>
    <xf numFmtId="0" fontId="59" fillId="16" borderId="33" xfId="0" applyFont="1" applyFill="1" applyBorder="1" applyAlignment="1">
      <alignment horizontal="center"/>
    </xf>
    <xf numFmtId="0" fontId="59" fillId="16" borderId="38" xfId="0" applyFont="1" applyFill="1" applyBorder="1" applyAlignment="1">
      <alignment horizontal="center"/>
    </xf>
    <xf numFmtId="165" fontId="59" fillId="34" borderId="37" xfId="0" applyNumberFormat="1" applyFont="1" applyFill="1" applyBorder="1" applyAlignment="1">
      <alignment horizontal="right"/>
    </xf>
    <xf numFmtId="165" fontId="59" fillId="34" borderId="34" xfId="0" applyNumberFormat="1" applyFont="1" applyFill="1" applyBorder="1" applyAlignment="1">
      <alignment horizontal="right"/>
    </xf>
    <xf numFmtId="0" fontId="59" fillId="34" borderId="35" xfId="0" applyFont="1" applyFill="1" applyBorder="1" applyAlignment="1">
      <alignment horizontal="left"/>
    </xf>
    <xf numFmtId="0" fontId="59" fillId="34" borderId="38" xfId="0" applyFont="1" applyFill="1" applyBorder="1" applyAlignment="1">
      <alignment horizontal="left"/>
    </xf>
    <xf numFmtId="0" fontId="0" fillId="33" borderId="0" xfId="0" applyFill="1" applyAlignment="1">
      <alignment horizontal="left" wrapText="1"/>
    </xf>
    <xf numFmtId="0" fontId="59" fillId="34" borderId="14" xfId="0" applyFont="1" applyFill="1" applyBorder="1" applyAlignment="1">
      <alignment horizontal="center" vertical="top"/>
    </xf>
    <xf numFmtId="0" fontId="59" fillId="34" borderId="15" xfId="0" applyFont="1" applyFill="1" applyBorder="1" applyAlignment="1">
      <alignment horizontal="center" vertical="top"/>
    </xf>
    <xf numFmtId="0" fontId="59" fillId="34" borderId="16" xfId="0" applyFont="1" applyFill="1" applyBorder="1" applyAlignment="1">
      <alignment horizontal="center" vertical="top"/>
    </xf>
    <xf numFmtId="0" fontId="59" fillId="34" borderId="14" xfId="0" applyFont="1" applyFill="1" applyBorder="1" applyAlignment="1">
      <alignment horizontal="center"/>
    </xf>
    <xf numFmtId="0" fontId="59" fillId="34" borderId="15" xfId="0" applyFont="1" applyFill="1" applyBorder="1" applyAlignment="1">
      <alignment horizontal="center"/>
    </xf>
    <xf numFmtId="0" fontId="59" fillId="34" borderId="16" xfId="0" applyFont="1" applyFill="1" applyBorder="1" applyAlignment="1">
      <alignment horizontal="center"/>
    </xf>
    <xf numFmtId="0" fontId="59" fillId="16" borderId="37" xfId="0" applyFont="1" applyFill="1" applyBorder="1" applyAlignment="1">
      <alignment horizontal="center" vertical="center"/>
    </xf>
    <xf numFmtId="0" fontId="59" fillId="16" borderId="34" xfId="0" applyFont="1" applyFill="1" applyBorder="1" applyAlignment="1">
      <alignment horizontal="center" vertical="center"/>
    </xf>
    <xf numFmtId="0" fontId="59" fillId="16" borderId="35" xfId="0" applyFont="1" applyFill="1" applyBorder="1" applyAlignment="1">
      <alignment horizontal="center" vertical="center"/>
    </xf>
    <xf numFmtId="0" fontId="59" fillId="16" borderId="33" xfId="0" applyFont="1" applyFill="1" applyBorder="1" applyAlignment="1">
      <alignment horizontal="center" vertical="center"/>
    </xf>
    <xf numFmtId="0" fontId="59" fillId="16" borderId="38" xfId="0" applyFont="1" applyFill="1" applyBorder="1" applyAlignment="1">
      <alignment horizontal="center" vertical="center"/>
    </xf>
    <xf numFmtId="0" fontId="0" fillId="33" borderId="65" xfId="51" applyFill="1" applyBorder="1" applyAlignment="1">
      <alignment horizontal="center"/>
      <protection/>
    </xf>
    <xf numFmtId="0" fontId="0" fillId="33" borderId="66" xfId="51" applyFill="1" applyBorder="1" applyAlignment="1">
      <alignment horizontal="center"/>
      <protection/>
    </xf>
    <xf numFmtId="0" fontId="59" fillId="33" borderId="55" xfId="51" applyFont="1" applyFill="1" applyBorder="1" applyAlignment="1">
      <alignment horizontal="left"/>
      <protection/>
    </xf>
    <xf numFmtId="0" fontId="59" fillId="33" borderId="67" xfId="51" applyFont="1" applyFill="1" applyBorder="1" applyAlignment="1">
      <alignment horizontal="left"/>
      <protection/>
    </xf>
    <xf numFmtId="0" fontId="59" fillId="33" borderId="55" xfId="51" applyFont="1" applyFill="1" applyBorder="1" applyAlignment="1">
      <alignment horizontal="center"/>
      <protection/>
    </xf>
    <xf numFmtId="0" fontId="59" fillId="33" borderId="67" xfId="51" applyFont="1" applyFill="1" applyBorder="1" applyAlignment="1">
      <alignment horizontal="center"/>
      <protection/>
    </xf>
    <xf numFmtId="0" fontId="59" fillId="34" borderId="35" xfId="51" applyFont="1" applyFill="1" applyBorder="1" applyAlignment="1">
      <alignment horizontal="center"/>
      <protection/>
    </xf>
    <xf numFmtId="0" fontId="59" fillId="34" borderId="38" xfId="51" applyFont="1" applyFill="1" applyBorder="1" applyAlignment="1">
      <alignment horizontal="center"/>
      <protection/>
    </xf>
    <xf numFmtId="0" fontId="0" fillId="33" borderId="55" xfId="51" applyFill="1" applyBorder="1" applyAlignment="1">
      <alignment horizontal="center"/>
      <protection/>
    </xf>
    <xf numFmtId="0" fontId="0" fillId="33" borderId="67" xfId="51" applyFill="1" applyBorder="1" applyAlignment="1">
      <alignment horizontal="center"/>
      <protection/>
    </xf>
    <xf numFmtId="0" fontId="59" fillId="16" borderId="35" xfId="51" applyFont="1" applyFill="1" applyBorder="1" applyAlignment="1">
      <alignment horizontal="center" vertical="center"/>
      <protection/>
    </xf>
    <xf numFmtId="0" fontId="59" fillId="16" borderId="33" xfId="51" applyFont="1" applyFill="1" applyBorder="1" applyAlignment="1">
      <alignment horizontal="center" vertical="center"/>
      <protection/>
    </xf>
    <xf numFmtId="0" fontId="59" fillId="16" borderId="38" xfId="51" applyFont="1" applyFill="1" applyBorder="1" applyAlignment="1">
      <alignment horizontal="center" vertical="center"/>
      <protection/>
    </xf>
    <xf numFmtId="0" fontId="0" fillId="33" borderId="68" xfId="51" applyFill="1" applyBorder="1" applyAlignment="1">
      <alignment horizontal="center"/>
      <protection/>
    </xf>
    <xf numFmtId="0" fontId="0" fillId="33" borderId="69" xfId="51" applyFill="1" applyBorder="1" applyAlignment="1">
      <alignment horizontal="center"/>
      <protection/>
    </xf>
    <xf numFmtId="0" fontId="59" fillId="16" borderId="63" xfId="51" applyFont="1" applyFill="1" applyBorder="1" applyAlignment="1">
      <alignment horizontal="center" vertical="center"/>
      <protection/>
    </xf>
    <xf numFmtId="0" fontId="59" fillId="16" borderId="31" xfId="51" applyFont="1" applyFill="1" applyBorder="1" applyAlignment="1">
      <alignment horizontal="center" vertical="center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 2 2 2" xfId="52"/>
    <cellStyle name="Normal 2 2 2 3" xfId="53"/>
    <cellStyle name="Normal 2 5" xfId="54"/>
    <cellStyle name="Normal 2 6" xfId="55"/>
    <cellStyle name="Normal 3 2 2 2 2" xfId="56"/>
    <cellStyle name="Normal 3 3" xfId="57"/>
    <cellStyle name="Normal 4" xfId="58"/>
    <cellStyle name="Normal 4 2" xfId="59"/>
    <cellStyle name="Normal 5" xfId="60"/>
    <cellStyle name="Normal 5 2 2" xfId="61"/>
    <cellStyle name="Normal 5 2 3" xfId="62"/>
    <cellStyle name="Normal 5 4" xfId="63"/>
    <cellStyle name="Normal 5 5" xfId="64"/>
    <cellStyle name="Normal 6" xfId="65"/>
    <cellStyle name="Normal 7" xfId="66"/>
    <cellStyle name="Normal 8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jpe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jpe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jpe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4543425</xdr:colOff>
      <xdr:row>0</xdr:row>
      <xdr:rowOff>0</xdr:rowOff>
    </xdr:to>
    <xdr:pic macro="[1]!DesignIconClicked">
      <xdr:nvPicPr>
        <xdr:cNvPr id="1" name="BExEWBMTDQQ2M8UDDGTQ4NA548AX" descr="infofield_prev.gif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454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 macro="[1]!DesignIconClicked">
      <xdr:nvPicPr>
        <xdr:cNvPr id="2" name="BEx1SDD5LP38CAGC8DJ9E1OIRQCU" descr="infofield_prev.gif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1285875</xdr:colOff>
      <xdr:row>0</xdr:row>
      <xdr:rowOff>0</xdr:rowOff>
    </xdr:to>
    <xdr:pic macro="[1]!DesignIconClicked">
      <xdr:nvPicPr>
        <xdr:cNvPr id="3" name="BExIT6494J6QPOBAY5KXPD6XMYD2" descr="infofield_prev.gif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152400</xdr:colOff>
      <xdr:row>0</xdr:row>
      <xdr:rowOff>0</xdr:rowOff>
    </xdr:to>
    <xdr:pic macro="[1]!DesignIconClicked">
      <xdr:nvPicPr>
        <xdr:cNvPr id="4" name="BExMQQJ245WT4VB5OXEDH8H8R5E9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0</xdr:row>
      <xdr:rowOff>0</xdr:rowOff>
    </xdr:to>
    <xdr:pic macro="[1]!DesignIconClicked">
      <xdr:nvPicPr>
        <xdr:cNvPr id="5" name="BEx3OCY523CMXS82QEU905BJNG7A" descr="infofield_prev.gif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9525</xdr:rowOff>
    </xdr:from>
    <xdr:to>
      <xdr:col>1</xdr:col>
      <xdr:colOff>1009650</xdr:colOff>
      <xdr:row>4</xdr:row>
      <xdr:rowOff>180975</xdr:rowOff>
    </xdr:to>
    <xdr:pic>
      <xdr:nvPicPr>
        <xdr:cNvPr id="6" name="Picture 1" descr="imagen apodaca n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9525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0</xdr:row>
      <xdr:rowOff>19050</xdr:rowOff>
    </xdr:from>
    <xdr:to>
      <xdr:col>11</xdr:col>
      <xdr:colOff>247650</xdr:colOff>
      <xdr:row>4</xdr:row>
      <xdr:rowOff>180975</xdr:rowOff>
    </xdr:to>
    <xdr:pic>
      <xdr:nvPicPr>
        <xdr:cNvPr id="7" name="logo" descr="logoInde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73050" y="19050"/>
          <a:ext cx="2724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552450</xdr:colOff>
      <xdr:row>3</xdr:row>
      <xdr:rowOff>161925</xdr:rowOff>
    </xdr:to>
    <xdr:pic>
      <xdr:nvPicPr>
        <xdr:cNvPr id="1" name="Picture 1" descr="imagen apodaca n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857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161925</xdr:colOff>
      <xdr:row>0</xdr:row>
      <xdr:rowOff>0</xdr:rowOff>
    </xdr:from>
    <xdr:to>
      <xdr:col>8</xdr:col>
      <xdr:colOff>1219200</xdr:colOff>
      <xdr:row>3</xdr:row>
      <xdr:rowOff>171450</xdr:rowOff>
    </xdr:to>
    <xdr:pic>
      <xdr:nvPicPr>
        <xdr:cNvPr id="2" name="logo" descr="logo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0"/>
          <a:ext cx="2266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323850</xdr:colOff>
      <xdr:row>0</xdr:row>
      <xdr:rowOff>0</xdr:rowOff>
    </xdr:to>
    <xdr:pic macro="[1]!DesignIconClicked">
      <xdr:nvPicPr>
        <xdr:cNvPr id="3" name="BExMPWPKQIHZX8ESXKC5FEDBMNNN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3143250</xdr:colOff>
      <xdr:row>0</xdr:row>
      <xdr:rowOff>0</xdr:rowOff>
    </xdr:to>
    <xdr:pic macro="[1]!DesignIconClicked">
      <xdr:nvPicPr>
        <xdr:cNvPr id="4" name="BExTWV7HTDZAP14ZPJ82LPP19715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23850" y="0"/>
          <a:ext cx="3143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1181100</xdr:colOff>
      <xdr:row>0</xdr:row>
      <xdr:rowOff>0</xdr:rowOff>
    </xdr:to>
    <xdr:pic macro="[1]!DesignIconClicked">
      <xdr:nvPicPr>
        <xdr:cNvPr id="5" name="BExZW71HK3KVBMZOSP7BA9VRQTVO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0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1190625</xdr:colOff>
      <xdr:row>4</xdr:row>
      <xdr:rowOff>171450</xdr:rowOff>
    </xdr:to>
    <xdr:pic>
      <xdr:nvPicPr>
        <xdr:cNvPr id="1" name="Picture 1" descr="imagen apodaca n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71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0</xdr:row>
      <xdr:rowOff>28575</xdr:rowOff>
    </xdr:from>
    <xdr:to>
      <xdr:col>7</xdr:col>
      <xdr:colOff>1209675</xdr:colOff>
      <xdr:row>4</xdr:row>
      <xdr:rowOff>171450</xdr:rowOff>
    </xdr:to>
    <xdr:pic>
      <xdr:nvPicPr>
        <xdr:cNvPr id="2" name="logo" descr="logo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28575"/>
          <a:ext cx="2266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4333875</xdr:colOff>
      <xdr:row>0</xdr:row>
      <xdr:rowOff>0</xdr:rowOff>
    </xdr:to>
    <xdr:pic macro="[1]!DesignIconClicked">
      <xdr:nvPicPr>
        <xdr:cNvPr id="3" name="BExMPWPKQIHZX8ESXKC5FEDBMNNN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0"/>
          <a:ext cx="433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 macro="[1]!DesignIconClicked">
      <xdr:nvPicPr>
        <xdr:cNvPr id="4" name="BExTWV7HTDZAP14ZPJ82LPP19715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43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1190625</xdr:colOff>
      <xdr:row>0</xdr:row>
      <xdr:rowOff>0</xdr:rowOff>
    </xdr:to>
    <xdr:pic macro="[1]!DesignIconClicked">
      <xdr:nvPicPr>
        <xdr:cNvPr id="5" name="BExZW71HK3KVBMZOSP7BA9VRQTVO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48325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49</xdr:row>
      <xdr:rowOff>19050</xdr:rowOff>
    </xdr:from>
    <xdr:to>
      <xdr:col>0</xdr:col>
      <xdr:colOff>1190625</xdr:colOff>
      <xdr:row>53</xdr:row>
      <xdr:rowOff>171450</xdr:rowOff>
    </xdr:to>
    <xdr:pic>
      <xdr:nvPicPr>
        <xdr:cNvPr id="6" name="Picture 1" descr="imagen apodaca n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648825"/>
          <a:ext cx="1171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49</xdr:row>
      <xdr:rowOff>28575</xdr:rowOff>
    </xdr:from>
    <xdr:to>
      <xdr:col>7</xdr:col>
      <xdr:colOff>1209675</xdr:colOff>
      <xdr:row>53</xdr:row>
      <xdr:rowOff>171450</xdr:rowOff>
    </xdr:to>
    <xdr:pic>
      <xdr:nvPicPr>
        <xdr:cNvPr id="7" name="logo" descr="logo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9658350"/>
          <a:ext cx="2266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99</xdr:row>
      <xdr:rowOff>19050</xdr:rowOff>
    </xdr:from>
    <xdr:to>
      <xdr:col>0</xdr:col>
      <xdr:colOff>1190625</xdr:colOff>
      <xdr:row>103</xdr:row>
      <xdr:rowOff>171450</xdr:rowOff>
    </xdr:to>
    <xdr:pic>
      <xdr:nvPicPr>
        <xdr:cNvPr id="8" name="Picture 1" descr="imagen apodaca n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469100"/>
          <a:ext cx="11715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99</xdr:row>
      <xdr:rowOff>28575</xdr:rowOff>
    </xdr:from>
    <xdr:to>
      <xdr:col>7</xdr:col>
      <xdr:colOff>1209675</xdr:colOff>
      <xdr:row>103</xdr:row>
      <xdr:rowOff>171450</xdr:rowOff>
    </xdr:to>
    <xdr:pic>
      <xdr:nvPicPr>
        <xdr:cNvPr id="9" name="logo" descr="logo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25125" y="19478625"/>
          <a:ext cx="2266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771525</xdr:colOff>
      <xdr:row>4</xdr:row>
      <xdr:rowOff>0</xdr:rowOff>
    </xdr:to>
    <xdr:pic>
      <xdr:nvPicPr>
        <xdr:cNvPr id="1" name="Picture 1" descr="imagen apodaca n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742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942975</xdr:colOff>
      <xdr:row>0</xdr:row>
      <xdr:rowOff>9525</xdr:rowOff>
    </xdr:from>
    <xdr:to>
      <xdr:col>3</xdr:col>
      <xdr:colOff>1533525</xdr:colOff>
      <xdr:row>3</xdr:row>
      <xdr:rowOff>190500</xdr:rowOff>
    </xdr:to>
    <xdr:pic>
      <xdr:nvPicPr>
        <xdr:cNvPr id="2" name="logo" descr="logo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1943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6400800</xdr:colOff>
      <xdr:row>0</xdr:row>
      <xdr:rowOff>0</xdr:rowOff>
    </xdr:to>
    <xdr:pic macro="[1]!DesignIconClicked">
      <xdr:nvPicPr>
        <xdr:cNvPr id="3" name="BEx5FPG4X5K87ZOYQ4Z8Q3DY99ZX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0"/>
          <a:ext cx="640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1533525</xdr:colOff>
      <xdr:row>0</xdr:row>
      <xdr:rowOff>0</xdr:rowOff>
    </xdr:to>
    <xdr:pic macro="[1]!DesignIconClicked">
      <xdr:nvPicPr>
        <xdr:cNvPr id="4" name="BEx5GXYBPVQJZ0QO0IOE46F9BQIY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410325" y="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752475</xdr:colOff>
      <xdr:row>0</xdr:row>
      <xdr:rowOff>0</xdr:rowOff>
    </xdr:to>
    <xdr:pic macro="[1]!DesignIconClicked">
      <xdr:nvPicPr>
        <xdr:cNvPr id="5" name="BEx7K8TLG8PTHJ5PK6MLWNVS04SJ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848975" y="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771525</xdr:colOff>
      <xdr:row>4</xdr:row>
      <xdr:rowOff>0</xdr:rowOff>
    </xdr:to>
    <xdr:pic>
      <xdr:nvPicPr>
        <xdr:cNvPr id="1" name="Picture 1" descr="imagen apodaca n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742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0</xdr:row>
      <xdr:rowOff>9525</xdr:rowOff>
    </xdr:from>
    <xdr:to>
      <xdr:col>4</xdr:col>
      <xdr:colOff>1533525</xdr:colOff>
      <xdr:row>3</xdr:row>
      <xdr:rowOff>190500</xdr:rowOff>
    </xdr:to>
    <xdr:pic>
      <xdr:nvPicPr>
        <xdr:cNvPr id="2" name="logo" descr="logo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9525"/>
          <a:ext cx="2628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4562475</xdr:colOff>
      <xdr:row>0</xdr:row>
      <xdr:rowOff>0</xdr:rowOff>
    </xdr:to>
    <xdr:pic macro="[1]!DesignIconClicked">
      <xdr:nvPicPr>
        <xdr:cNvPr id="3" name="BEx5FPG4X5K87ZOYQ4Z8Q3DY99ZX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0"/>
          <a:ext cx="456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1447800</xdr:colOff>
      <xdr:row>0</xdr:row>
      <xdr:rowOff>0</xdr:rowOff>
    </xdr:to>
    <xdr:pic macro="[1]!DesignIconClicked">
      <xdr:nvPicPr>
        <xdr:cNvPr id="4" name="BEx5GXYBPVQJZ0QO0IOE46F9BQIY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72000" y="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1543050</xdr:colOff>
      <xdr:row>0</xdr:row>
      <xdr:rowOff>0</xdr:rowOff>
    </xdr:to>
    <xdr:pic macro="[1]!DesignIconClicked">
      <xdr:nvPicPr>
        <xdr:cNvPr id="5" name="BExMFT6CW2D6E71CK1T78NN7LO44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734425" y="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1</xdr:col>
      <xdr:colOff>114300</xdr:colOff>
      <xdr:row>3</xdr:row>
      <xdr:rowOff>133350</xdr:rowOff>
    </xdr:to>
    <xdr:pic>
      <xdr:nvPicPr>
        <xdr:cNvPr id="1" name="Picture 1" descr="imagen apodaca n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847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0</xdr:row>
      <xdr:rowOff>9525</xdr:rowOff>
    </xdr:from>
    <xdr:to>
      <xdr:col>4</xdr:col>
      <xdr:colOff>742950</xdr:colOff>
      <xdr:row>3</xdr:row>
      <xdr:rowOff>142875</xdr:rowOff>
    </xdr:to>
    <xdr:pic>
      <xdr:nvPicPr>
        <xdr:cNvPr id="2" name="logo" descr="logo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9525"/>
          <a:ext cx="1428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762000</xdr:colOff>
      <xdr:row>0</xdr:row>
      <xdr:rowOff>0</xdr:rowOff>
    </xdr:to>
    <xdr:pic macro="[1]!DesignIconClicked">
      <xdr:nvPicPr>
        <xdr:cNvPr id="3" name="BEx5FPG4X5K87ZOYQ4Z8Q3DY99ZX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1447800</xdr:colOff>
      <xdr:row>0</xdr:row>
      <xdr:rowOff>0</xdr:rowOff>
    </xdr:to>
    <xdr:pic macro="[1]!DesignIconClicked">
      <xdr:nvPicPr>
        <xdr:cNvPr id="4" name="BEx5GXYBPVQJZ0QO0IOE46F9BQIY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62000" y="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762000</xdr:colOff>
      <xdr:row>0</xdr:row>
      <xdr:rowOff>0</xdr:rowOff>
    </xdr:to>
    <xdr:pic macro="[1]!DesignIconClicked">
      <xdr:nvPicPr>
        <xdr:cNvPr id="5" name="BExMFT6CW2D6E71CK1T78NN7LO44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9245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2</xdr:col>
      <xdr:colOff>904875</xdr:colOff>
      <xdr:row>4</xdr:row>
      <xdr:rowOff>142875</xdr:rowOff>
    </xdr:to>
    <xdr:pic>
      <xdr:nvPicPr>
        <xdr:cNvPr id="1" name="Picture 1" descr="imagen apodaca n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295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866775</xdr:colOff>
      <xdr:row>0</xdr:row>
      <xdr:rowOff>9525</xdr:rowOff>
    </xdr:from>
    <xdr:to>
      <xdr:col>5</xdr:col>
      <xdr:colOff>257175</xdr:colOff>
      <xdr:row>4</xdr:row>
      <xdr:rowOff>190500</xdr:rowOff>
    </xdr:to>
    <xdr:pic>
      <xdr:nvPicPr>
        <xdr:cNvPr id="2" name="logo" descr="logo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01075" y="9525"/>
          <a:ext cx="2952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190500</xdr:colOff>
      <xdr:row>0</xdr:row>
      <xdr:rowOff>0</xdr:rowOff>
    </xdr:to>
    <xdr:pic macro="[1]!DesignIconClicked">
      <xdr:nvPicPr>
        <xdr:cNvPr id="3" name="BExEWBMTDQQ2M8UDDGTQ4NA548AX" descr="infofield_prev.gif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47650" y="0"/>
          <a:ext cx="19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7277100</xdr:colOff>
      <xdr:row>0</xdr:row>
      <xdr:rowOff>0</xdr:rowOff>
    </xdr:to>
    <xdr:pic macro="[1]!DesignIconClicked">
      <xdr:nvPicPr>
        <xdr:cNvPr id="4" name="BEx1SDD5LP38CAGC8DJ9E1OIRQCU" descr="infofield_prev.gif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47675" y="0"/>
          <a:ext cx="7277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1771650</xdr:colOff>
      <xdr:row>0</xdr:row>
      <xdr:rowOff>0</xdr:rowOff>
    </xdr:to>
    <xdr:pic macro="[1]!DesignIconClicked">
      <xdr:nvPicPr>
        <xdr:cNvPr id="5" name="BExIT6494J6QPOBAY5KXPD6XMYD2" descr="infofield_prev.gif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9515475" y="0"/>
          <a:ext cx="177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1771650</xdr:colOff>
      <xdr:row>0</xdr:row>
      <xdr:rowOff>0</xdr:rowOff>
    </xdr:to>
    <xdr:pic macro="[1]!DesignIconClicked">
      <xdr:nvPicPr>
        <xdr:cNvPr id="6" name="BExIUNRKCW19X0ZEQC6JG6AOQV71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734300" y="0"/>
          <a:ext cx="177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0</xdr:row>
      <xdr:rowOff>0</xdr:rowOff>
    </xdr:to>
    <xdr:pic macro="[1]!DesignIconClicked">
      <xdr:nvPicPr>
        <xdr:cNvPr id="7" name="BEx3OCY523CMXS82QEU905BJNG7A" descr="infofield_prev.gif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1</xdr:col>
      <xdr:colOff>1009650</xdr:colOff>
      <xdr:row>4</xdr:row>
      <xdr:rowOff>180975</xdr:rowOff>
    </xdr:to>
    <xdr:pic>
      <xdr:nvPicPr>
        <xdr:cNvPr id="1" name="Picture 1" descr="imagen apodaca n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2287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9525</xdr:rowOff>
    </xdr:from>
    <xdr:to>
      <xdr:col>6</xdr:col>
      <xdr:colOff>1695450</xdr:colOff>
      <xdr:row>4</xdr:row>
      <xdr:rowOff>171450</xdr:rowOff>
    </xdr:to>
    <xdr:pic>
      <xdr:nvPicPr>
        <xdr:cNvPr id="2" name="logo" descr="logo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9775" y="9525"/>
          <a:ext cx="2695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1466850</xdr:colOff>
      <xdr:row>0</xdr:row>
      <xdr:rowOff>0</xdr:rowOff>
    </xdr:to>
    <xdr:pic macro="[1]!DesignIconClicked">
      <xdr:nvPicPr>
        <xdr:cNvPr id="3" name="BExKDOPPRHSR0LELAHI8XDVXBP0H" descr="infofield_prev.gif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76775" y="0"/>
          <a:ext cx="1466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1266825</xdr:colOff>
      <xdr:row>0</xdr:row>
      <xdr:rowOff>0</xdr:rowOff>
    </xdr:to>
    <xdr:pic macro="[1]!DesignIconClicked">
      <xdr:nvPicPr>
        <xdr:cNvPr id="4" name="BEx5MNJNUKGB41EEE46QRKDEW4IT" descr="infofield_prev.gif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15315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1581150</xdr:colOff>
      <xdr:row>0</xdr:row>
      <xdr:rowOff>0</xdr:rowOff>
    </xdr:to>
    <xdr:pic macro="[1]!DesignIconClicked">
      <xdr:nvPicPr>
        <xdr:cNvPr id="5" name="BExS5AGPYB55NKMQTS4RY1XLE6EH" descr="infofield_prev.gif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429500" y="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4391025</xdr:colOff>
      <xdr:row>0</xdr:row>
      <xdr:rowOff>0</xdr:rowOff>
    </xdr:to>
    <xdr:pic macro="[1]!DesignIconClicked">
      <xdr:nvPicPr>
        <xdr:cNvPr id="6" name="BEx1XUPW0SLV4G79RX615ANUSTY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76225" y="0"/>
          <a:ext cx="439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266700</xdr:colOff>
      <xdr:row>0</xdr:row>
      <xdr:rowOff>0</xdr:rowOff>
    </xdr:to>
    <xdr:pic macro="[1]!DesignIconClicked">
      <xdr:nvPicPr>
        <xdr:cNvPr id="7" name="BEx3OCY523CMXS82QEU905BJNG7A" descr="infofield_prev.gif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200025</xdr:colOff>
      <xdr:row>0</xdr:row>
      <xdr:rowOff>0</xdr:rowOff>
    </xdr:to>
    <xdr:pic macro="[1]!DesignIconClicked">
      <xdr:nvPicPr>
        <xdr:cNvPr id="1" name="BExEWBMTDQQ2M8UDDGTQ4NA548AX" descr="infofield_prev.gif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1228725</xdr:colOff>
      <xdr:row>0</xdr:row>
      <xdr:rowOff>0</xdr:rowOff>
    </xdr:to>
    <xdr:pic macro="[1]!DesignIconClicked">
      <xdr:nvPicPr>
        <xdr:cNvPr id="2" name="BEx1SDD5LP38CAGC8DJ9E1OIRQCU" descr="infofield_prev.gif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1838325</xdr:colOff>
      <xdr:row>0</xdr:row>
      <xdr:rowOff>0</xdr:rowOff>
    </xdr:to>
    <xdr:pic macro="[1]!DesignIconClicked">
      <xdr:nvPicPr>
        <xdr:cNvPr id="3" name="BExIT6494J6QPOBAY5KXPD6XMYD2" descr="infofield_prev.gif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1838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3752850</xdr:colOff>
      <xdr:row>0</xdr:row>
      <xdr:rowOff>0</xdr:rowOff>
    </xdr:to>
    <xdr:pic macro="[1]!DesignIconClicked">
      <xdr:nvPicPr>
        <xdr:cNvPr id="4" name="BEx5K7A7AG8O9CSBA5MAVYOFVCI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57200" y="0"/>
          <a:ext cx="3752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0</xdr:row>
      <xdr:rowOff>0</xdr:rowOff>
    </xdr:to>
    <xdr:pic macro="[1]!DesignIconClicked">
      <xdr:nvPicPr>
        <xdr:cNvPr id="5" name="BEx3OCY523CMXS82QEU905BJNG7A" descr="infofield_prev.gif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2</xdr:col>
      <xdr:colOff>904875</xdr:colOff>
      <xdr:row>4</xdr:row>
      <xdr:rowOff>171450</xdr:rowOff>
    </xdr:to>
    <xdr:pic>
      <xdr:nvPicPr>
        <xdr:cNvPr id="6" name="Picture 1" descr="imagen apodaca n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8575"/>
          <a:ext cx="1314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1647825</xdr:colOff>
      <xdr:row>0</xdr:row>
      <xdr:rowOff>28575</xdr:rowOff>
    </xdr:from>
    <xdr:to>
      <xdr:col>7</xdr:col>
      <xdr:colOff>200025</xdr:colOff>
      <xdr:row>4</xdr:row>
      <xdr:rowOff>180975</xdr:rowOff>
    </xdr:to>
    <xdr:pic>
      <xdr:nvPicPr>
        <xdr:cNvPr id="7" name="logo" descr="logoIndex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67700" y="28575"/>
          <a:ext cx="2162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28575</xdr:rowOff>
    </xdr:from>
    <xdr:to>
      <xdr:col>0</xdr:col>
      <xdr:colOff>1390650</xdr:colOff>
      <xdr:row>5</xdr:row>
      <xdr:rowOff>180975</xdr:rowOff>
    </xdr:to>
    <xdr:pic>
      <xdr:nvPicPr>
        <xdr:cNvPr id="1" name="Picture 1" descr="imagen apodaca n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752475</xdr:colOff>
      <xdr:row>1</xdr:row>
      <xdr:rowOff>9525</xdr:rowOff>
    </xdr:from>
    <xdr:to>
      <xdr:col>5</xdr:col>
      <xdr:colOff>1704975</xdr:colOff>
      <xdr:row>5</xdr:row>
      <xdr:rowOff>180975</xdr:rowOff>
    </xdr:to>
    <xdr:pic>
      <xdr:nvPicPr>
        <xdr:cNvPr id="2" name="logo" descr="logo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9800" y="9525"/>
          <a:ext cx="25336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pic macro="[1]!DesignIconClicked">
      <xdr:nvPicPr>
        <xdr:cNvPr id="3" name="BExEWBMTDQQ2M8UDDGTQ4NA548AX" descr="infofield_prev.gif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33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1571625</xdr:colOff>
      <xdr:row>1</xdr:row>
      <xdr:rowOff>0</xdr:rowOff>
    </xdr:to>
    <xdr:pic macro="[1]!DesignIconClicked">
      <xdr:nvPicPr>
        <xdr:cNvPr id="4" name="BExKDOPPRHSR0LELAHI8XDVXBP0H" descr="infofield_prev.gif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333875" y="0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1571625</xdr:colOff>
      <xdr:row>1</xdr:row>
      <xdr:rowOff>0</xdr:rowOff>
    </xdr:to>
    <xdr:pic macro="[1]!DesignIconClicked">
      <xdr:nvPicPr>
        <xdr:cNvPr id="5" name="BEx5MNJNUKGB41EEE46QRKDEW4IT" descr="infofield_prev.gif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915025" y="0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1571625</xdr:colOff>
      <xdr:row>1</xdr:row>
      <xdr:rowOff>0</xdr:rowOff>
    </xdr:to>
    <xdr:pic macro="[1]!DesignIconClicked">
      <xdr:nvPicPr>
        <xdr:cNvPr id="6" name="BExB9XEX78WMZJYVCDIITK6PKZC8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496175" y="0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1571625</xdr:colOff>
      <xdr:row>1</xdr:row>
      <xdr:rowOff>0</xdr:rowOff>
    </xdr:to>
    <xdr:pic macro="[1]!DesignIconClicked">
      <xdr:nvPicPr>
        <xdr:cNvPr id="7" name="BExSAZLZSW0ACFKMP4WMTE48H943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077325" y="0"/>
          <a:ext cx="1571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4324350</xdr:colOff>
      <xdr:row>1</xdr:row>
      <xdr:rowOff>0</xdr:rowOff>
    </xdr:to>
    <xdr:pic macro="[1]!DesignIconClicked">
      <xdr:nvPicPr>
        <xdr:cNvPr id="8" name="BEx3OCY523CMXS82QEU905BJNG7A" descr="infofield_prev.gif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0"/>
          <a:ext cx="432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2</xdr:col>
      <xdr:colOff>723900</xdr:colOff>
      <xdr:row>4</xdr:row>
      <xdr:rowOff>190500</xdr:rowOff>
    </xdr:to>
    <xdr:pic>
      <xdr:nvPicPr>
        <xdr:cNvPr id="1" name="Picture 1" descr="imagen apodaca n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12192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1543050</xdr:colOff>
      <xdr:row>0</xdr:row>
      <xdr:rowOff>0</xdr:rowOff>
    </xdr:from>
    <xdr:to>
      <xdr:col>5</xdr:col>
      <xdr:colOff>2228850</xdr:colOff>
      <xdr:row>4</xdr:row>
      <xdr:rowOff>190500</xdr:rowOff>
    </xdr:to>
    <xdr:pic>
      <xdr:nvPicPr>
        <xdr:cNvPr id="2" name="logo" descr="logo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0"/>
          <a:ext cx="2428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0</xdr:row>
      <xdr:rowOff>0</xdr:rowOff>
    </xdr:to>
    <xdr:pic macro="[1]!DesignIconClicked">
      <xdr:nvPicPr>
        <xdr:cNvPr id="3" name="BEx3OCY523CMXS82QEU905BJNG7A" descr="infofield_prev.gif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0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4524375</xdr:colOff>
      <xdr:row>0</xdr:row>
      <xdr:rowOff>0</xdr:rowOff>
    </xdr:to>
    <xdr:pic macro="[1]!DesignIconClicked">
      <xdr:nvPicPr>
        <xdr:cNvPr id="4" name="BExEWBMTDQQ2M8UDDGTQ4NA548AX" descr="infofield_prev.gif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52450" y="0"/>
          <a:ext cx="452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 macro="[1]!DesignIconClicked">
      <xdr:nvPicPr>
        <xdr:cNvPr id="5" name="BEx1SDD5LP38CAGC8DJ9E1OIRQCU" descr="infofield_prev.gif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086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2486025</xdr:colOff>
      <xdr:row>0</xdr:row>
      <xdr:rowOff>0</xdr:rowOff>
    </xdr:to>
    <xdr:pic macro="[1]!DesignIconClicked">
      <xdr:nvPicPr>
        <xdr:cNvPr id="6" name="BExIT6494J6QPOBAY5KXPD6XMYD2" descr="infofield_prev.gif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086350" y="0"/>
          <a:ext cx="248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295275</xdr:colOff>
      <xdr:row>0</xdr:row>
      <xdr:rowOff>0</xdr:rowOff>
    </xdr:to>
    <xdr:pic macro="[1]!DesignIconClicked">
      <xdr:nvPicPr>
        <xdr:cNvPr id="7" name="BExSDLV39BZL42TB9VLSV4AGBZHD" descr="infofield_prev.gif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47650" y="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1733550</xdr:colOff>
      <xdr:row>0</xdr:row>
      <xdr:rowOff>0</xdr:rowOff>
    </xdr:to>
    <xdr:pic macro="[1]!DesignIconClicked">
      <xdr:nvPicPr>
        <xdr:cNvPr id="8" name="BExW1WPNROMNLKSJ42IL6W80FZ8P" descr="infofield_prev.gif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81900" y="0"/>
          <a:ext cx="1733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295275</xdr:colOff>
      <xdr:row>3</xdr:row>
      <xdr:rowOff>0</xdr:rowOff>
    </xdr:to>
    <xdr:pic>
      <xdr:nvPicPr>
        <xdr:cNvPr id="1" name="Picture 1" descr="imagen apodaca n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038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0</xdr:row>
      <xdr:rowOff>9525</xdr:rowOff>
    </xdr:from>
    <xdr:to>
      <xdr:col>10</xdr:col>
      <xdr:colOff>1162050</xdr:colOff>
      <xdr:row>3</xdr:row>
      <xdr:rowOff>0</xdr:rowOff>
    </xdr:to>
    <xdr:pic>
      <xdr:nvPicPr>
        <xdr:cNvPr id="2" name="logo" descr="logo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53425" y="9525"/>
          <a:ext cx="2057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752475</xdr:colOff>
      <xdr:row>0</xdr:row>
      <xdr:rowOff>0</xdr:rowOff>
    </xdr:to>
    <xdr:pic macro="[1]!DesignIconClicked">
      <xdr:nvPicPr>
        <xdr:cNvPr id="3" name="BExOB64NK7KQ5K48UYJUUHIDGHDD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752475</xdr:colOff>
      <xdr:row>0</xdr:row>
      <xdr:rowOff>0</xdr:rowOff>
    </xdr:to>
    <xdr:pic macro="[1]!DesignIconClicked">
      <xdr:nvPicPr>
        <xdr:cNvPr id="4" name="BEx91V9QF5DSHTCJTNDRACXAFWHE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62000" y="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228600</xdr:colOff>
      <xdr:row>3</xdr:row>
      <xdr:rowOff>200025</xdr:rowOff>
    </xdr:to>
    <xdr:pic>
      <xdr:nvPicPr>
        <xdr:cNvPr id="1" name="Picture 1" descr="imagen apodaca n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38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0</xdr:row>
      <xdr:rowOff>9525</xdr:rowOff>
    </xdr:from>
    <xdr:to>
      <xdr:col>10</xdr:col>
      <xdr:colOff>1143000</xdr:colOff>
      <xdr:row>3</xdr:row>
      <xdr:rowOff>200025</xdr:rowOff>
    </xdr:to>
    <xdr:pic>
      <xdr:nvPicPr>
        <xdr:cNvPr id="2" name="logo" descr="logo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9525"/>
          <a:ext cx="2219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419100</xdr:colOff>
      <xdr:row>0</xdr:row>
      <xdr:rowOff>0</xdr:rowOff>
    </xdr:to>
    <xdr:pic macro="[1]!DesignIconClicked">
      <xdr:nvPicPr>
        <xdr:cNvPr id="3" name="BExOB64NK7KQ5K48UYJUUHIDGHDD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400050</xdr:colOff>
      <xdr:row>0</xdr:row>
      <xdr:rowOff>0</xdr:rowOff>
    </xdr:to>
    <xdr:pic macro="[1]!DesignIconClicked">
      <xdr:nvPicPr>
        <xdr:cNvPr id="4" name="BEx91V9QF5DSHTCJTNDRACXAFWHE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28625" y="0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1323975</xdr:colOff>
      <xdr:row>0</xdr:row>
      <xdr:rowOff>0</xdr:rowOff>
    </xdr:to>
    <xdr:pic macro="[1]!DesignIconClicked">
      <xdr:nvPicPr>
        <xdr:cNvPr id="5" name="BEx5BDWH662IRWOHBUEIU1DFGEL2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81275" y="0"/>
          <a:ext cx="1323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590550</xdr:colOff>
      <xdr:row>5</xdr:row>
      <xdr:rowOff>171450</xdr:rowOff>
    </xdr:to>
    <xdr:pic>
      <xdr:nvPicPr>
        <xdr:cNvPr id="1" name="Picture 1" descr="imagen apodaca n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04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1</xdr:row>
      <xdr:rowOff>28575</xdr:rowOff>
    </xdr:from>
    <xdr:to>
      <xdr:col>8</xdr:col>
      <xdr:colOff>1209675</xdr:colOff>
      <xdr:row>5</xdr:row>
      <xdr:rowOff>171450</xdr:rowOff>
    </xdr:to>
    <xdr:pic>
      <xdr:nvPicPr>
        <xdr:cNvPr id="2" name="logo" descr="logo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58575" y="28575"/>
          <a:ext cx="2362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523875</xdr:colOff>
      <xdr:row>1</xdr:row>
      <xdr:rowOff>0</xdr:rowOff>
    </xdr:to>
    <xdr:pic macro="[1]!DesignIconClicked">
      <xdr:nvPicPr>
        <xdr:cNvPr id="3" name="BExMPWPKQIHZX8ESXKC5FEDBMNNN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4314825</xdr:colOff>
      <xdr:row>1</xdr:row>
      <xdr:rowOff>0</xdr:rowOff>
    </xdr:to>
    <xdr:pic macro="[1]!DesignIconClicked">
      <xdr:nvPicPr>
        <xdr:cNvPr id="4" name="BExTWV7HTDZAP14ZPJ82LPP19715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33400" y="0"/>
          <a:ext cx="431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1333500</xdr:colOff>
      <xdr:row>1</xdr:row>
      <xdr:rowOff>0</xdr:rowOff>
    </xdr:to>
    <xdr:pic macro="[1]!DesignIconClicked">
      <xdr:nvPicPr>
        <xdr:cNvPr id="5" name="BExZW71HK3KVBMZOSP7BA9VRQTVO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257925" y="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54</xdr:row>
      <xdr:rowOff>19050</xdr:rowOff>
    </xdr:from>
    <xdr:to>
      <xdr:col>1</xdr:col>
      <xdr:colOff>590550</xdr:colOff>
      <xdr:row>58</xdr:row>
      <xdr:rowOff>171450</xdr:rowOff>
    </xdr:to>
    <xdr:pic>
      <xdr:nvPicPr>
        <xdr:cNvPr id="6" name="Picture 1" descr="imagen apodaca n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515600"/>
          <a:ext cx="1104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152400</xdr:colOff>
      <xdr:row>54</xdr:row>
      <xdr:rowOff>28575</xdr:rowOff>
    </xdr:from>
    <xdr:to>
      <xdr:col>8</xdr:col>
      <xdr:colOff>1209675</xdr:colOff>
      <xdr:row>58</xdr:row>
      <xdr:rowOff>171450</xdr:rowOff>
    </xdr:to>
    <xdr:pic>
      <xdr:nvPicPr>
        <xdr:cNvPr id="7" name="logo" descr="logo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58575" y="10525125"/>
          <a:ext cx="2362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zoomScale="70" zoomScaleNormal="70" zoomScalePageLayoutView="0" workbookViewId="0" topLeftCell="A1">
      <selection activeCell="C8" sqref="C8"/>
    </sheetView>
  </sheetViews>
  <sheetFormatPr defaultColWidth="9.140625" defaultRowHeight="15"/>
  <cols>
    <col min="1" max="1" width="3.7109375" style="0" customWidth="1"/>
    <col min="2" max="2" width="68.28125" style="0" customWidth="1"/>
    <col min="3" max="3" width="19.421875" style="0" bestFit="1" customWidth="1"/>
    <col min="4" max="4" width="18.7109375" style="1" customWidth="1"/>
    <col min="5" max="5" width="2.421875" style="0" customWidth="1"/>
    <col min="6" max="6" width="2.00390625" style="0" customWidth="1"/>
    <col min="7" max="7" width="4.8515625" style="0" customWidth="1"/>
    <col min="8" max="8" width="69.421875" style="0" customWidth="1"/>
    <col min="9" max="9" width="18.28125" style="0" hidden="1" customWidth="1"/>
    <col min="10" max="10" width="24.421875" style="0" customWidth="1"/>
    <col min="11" max="11" width="18.421875" style="0" customWidth="1"/>
    <col min="12" max="12" width="4.00390625" style="0" customWidth="1"/>
  </cols>
  <sheetData>
    <row r="1" spans="1:12" ht="18.75">
      <c r="A1" s="361" t="s">
        <v>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3"/>
    </row>
    <row r="2" spans="1:12" ht="18.75">
      <c r="A2" s="364" t="s">
        <v>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6"/>
    </row>
    <row r="3" spans="1:12" ht="15.75">
      <c r="A3" s="367" t="s">
        <v>470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9"/>
    </row>
    <row r="4" spans="1:12" ht="15.75">
      <c r="A4" s="367"/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9"/>
    </row>
    <row r="5" spans="1:12" ht="15.75" thickBot="1">
      <c r="A5" s="358" t="s">
        <v>3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60"/>
    </row>
    <row r="6" spans="1:12" ht="15">
      <c r="A6" s="3"/>
      <c r="B6" s="4"/>
      <c r="C6" s="4"/>
      <c r="D6" s="5"/>
      <c r="E6" s="4"/>
      <c r="F6" s="4"/>
      <c r="G6" s="4"/>
      <c r="H6" s="4"/>
      <c r="I6" s="4"/>
      <c r="J6" s="4"/>
      <c r="K6" s="4"/>
      <c r="L6" s="254"/>
    </row>
    <row r="7" spans="1:12" ht="15">
      <c r="A7" s="6"/>
      <c r="B7" s="7"/>
      <c r="C7" s="7"/>
      <c r="D7" s="8"/>
      <c r="E7" s="7"/>
      <c r="F7" s="7"/>
      <c r="G7" s="7"/>
      <c r="H7" s="7"/>
      <c r="I7" s="9"/>
      <c r="J7" s="9"/>
      <c r="K7" s="9"/>
      <c r="L7" s="10"/>
    </row>
    <row r="8" spans="1:12" ht="15">
      <c r="A8" s="11" t="s">
        <v>4</v>
      </c>
      <c r="B8" s="12"/>
      <c r="C8" s="356">
        <v>2015</v>
      </c>
      <c r="D8" s="14"/>
      <c r="E8" s="7"/>
      <c r="F8" s="13"/>
      <c r="G8" s="15" t="s">
        <v>5</v>
      </c>
      <c r="H8" s="12"/>
      <c r="I8" s="255" t="s">
        <v>471</v>
      </c>
      <c r="J8" s="355">
        <v>2015</v>
      </c>
      <c r="K8" s="16"/>
      <c r="L8" s="10"/>
    </row>
    <row r="9" spans="1:12" ht="15">
      <c r="A9" s="11" t="s">
        <v>6</v>
      </c>
      <c r="B9" s="17"/>
      <c r="C9" s="18"/>
      <c r="D9" s="19"/>
      <c r="E9" s="18"/>
      <c r="F9" s="18"/>
      <c r="G9" s="15" t="s">
        <v>7</v>
      </c>
      <c r="H9" s="12"/>
      <c r="I9" s="9"/>
      <c r="J9" s="9"/>
      <c r="K9" s="9"/>
      <c r="L9" s="10"/>
    </row>
    <row r="10" spans="1:12" ht="15">
      <c r="A10" s="6" t="s">
        <v>8</v>
      </c>
      <c r="B10" s="12"/>
      <c r="C10" s="20">
        <v>179940648.53</v>
      </c>
      <c r="D10" s="20"/>
      <c r="E10" s="7"/>
      <c r="F10" s="7"/>
      <c r="G10" s="7" t="s">
        <v>9</v>
      </c>
      <c r="H10" s="12"/>
      <c r="I10" s="9" t="s">
        <v>472</v>
      </c>
      <c r="J10" s="20">
        <v>196605283.82</v>
      </c>
      <c r="K10" s="20"/>
      <c r="L10" s="10"/>
    </row>
    <row r="11" spans="1:12" ht="15">
      <c r="A11" s="6" t="s">
        <v>10</v>
      </c>
      <c r="B11" s="12"/>
      <c r="C11" s="20">
        <v>10983291.37</v>
      </c>
      <c r="D11" s="20"/>
      <c r="E11" s="7"/>
      <c r="F11" s="7"/>
      <c r="G11" s="7" t="s">
        <v>11</v>
      </c>
      <c r="H11" s="12"/>
      <c r="I11" s="9" t="s">
        <v>473</v>
      </c>
      <c r="J11" s="20">
        <v>0</v>
      </c>
      <c r="K11" s="20"/>
      <c r="L11" s="10"/>
    </row>
    <row r="12" spans="1:12" ht="15">
      <c r="A12" s="6" t="s">
        <v>12</v>
      </c>
      <c r="B12" s="12"/>
      <c r="C12" s="20">
        <v>76803080.32</v>
      </c>
      <c r="D12" s="20"/>
      <c r="E12" s="7"/>
      <c r="F12" s="7"/>
      <c r="G12" s="7" t="s">
        <v>13</v>
      </c>
      <c r="H12" s="12"/>
      <c r="I12" s="9" t="s">
        <v>474</v>
      </c>
      <c r="J12" s="20">
        <v>26111130.43</v>
      </c>
      <c r="K12" s="20"/>
      <c r="L12" s="10"/>
    </row>
    <row r="13" spans="1:12" ht="15">
      <c r="A13" s="6" t="s">
        <v>14</v>
      </c>
      <c r="B13" s="12"/>
      <c r="C13" s="20">
        <v>0</v>
      </c>
      <c r="D13" s="20"/>
      <c r="E13" s="7"/>
      <c r="F13" s="7"/>
      <c r="G13" s="7" t="s">
        <v>15</v>
      </c>
      <c r="H13" s="12"/>
      <c r="I13" s="9" t="s">
        <v>475</v>
      </c>
      <c r="J13" s="20">
        <v>0</v>
      </c>
      <c r="K13" s="20"/>
      <c r="L13" s="10"/>
    </row>
    <row r="14" spans="1:12" ht="15">
      <c r="A14" s="6" t="s">
        <v>16</v>
      </c>
      <c r="B14" s="12"/>
      <c r="C14" s="20">
        <v>3829150.26</v>
      </c>
      <c r="D14" s="20"/>
      <c r="E14" s="7"/>
      <c r="F14" s="7"/>
      <c r="G14" s="7" t="s">
        <v>17</v>
      </c>
      <c r="H14" s="12"/>
      <c r="I14" s="9" t="s">
        <v>476</v>
      </c>
      <c r="J14" s="20">
        <v>0</v>
      </c>
      <c r="K14" s="20"/>
      <c r="L14" s="10"/>
    </row>
    <row r="15" spans="1:12" ht="15">
      <c r="A15" s="6" t="s">
        <v>18</v>
      </c>
      <c r="B15" s="21"/>
      <c r="C15" s="20">
        <v>0</v>
      </c>
      <c r="D15" s="20"/>
      <c r="E15" s="7"/>
      <c r="F15" s="7"/>
      <c r="G15" s="7" t="s">
        <v>19</v>
      </c>
      <c r="H15" s="12"/>
      <c r="I15" s="9" t="s">
        <v>477</v>
      </c>
      <c r="J15" s="20">
        <v>0</v>
      </c>
      <c r="K15" s="20"/>
      <c r="L15" s="10"/>
    </row>
    <row r="16" spans="1:12" ht="15">
      <c r="A16" s="6" t="s">
        <v>20</v>
      </c>
      <c r="B16" s="12"/>
      <c r="C16" s="20">
        <v>0</v>
      </c>
      <c r="D16" s="20"/>
      <c r="E16" s="7"/>
      <c r="F16" s="7"/>
      <c r="G16" s="7" t="s">
        <v>21</v>
      </c>
      <c r="H16" s="12"/>
      <c r="I16" s="9" t="s">
        <v>478</v>
      </c>
      <c r="J16" s="20">
        <v>0</v>
      </c>
      <c r="K16" s="20"/>
      <c r="L16" s="10"/>
    </row>
    <row r="17" spans="1:12" ht="15">
      <c r="A17" s="6"/>
      <c r="B17" s="12"/>
      <c r="C17" s="20"/>
      <c r="D17" s="20"/>
      <c r="E17" s="7"/>
      <c r="F17" s="7"/>
      <c r="G17" s="7" t="s">
        <v>22</v>
      </c>
      <c r="H17" s="12"/>
      <c r="I17" s="9" t="s">
        <v>479</v>
      </c>
      <c r="J17" s="20">
        <v>0</v>
      </c>
      <c r="K17" s="20"/>
      <c r="L17" s="10"/>
    </row>
    <row r="18" spans="1:12" ht="15">
      <c r="A18" s="6"/>
      <c r="B18" s="12"/>
      <c r="C18" s="20"/>
      <c r="D18" s="20"/>
      <c r="E18" s="7"/>
      <c r="F18" s="7"/>
      <c r="G18" s="7"/>
      <c r="H18" s="12"/>
      <c r="I18" s="9"/>
      <c r="J18" s="9"/>
      <c r="K18" s="9"/>
      <c r="L18" s="10"/>
    </row>
    <row r="19" spans="1:12" ht="15">
      <c r="A19" s="11" t="s">
        <v>23</v>
      </c>
      <c r="B19" s="7"/>
      <c r="C19" s="23">
        <v>271556170.48</v>
      </c>
      <c r="D19" s="23"/>
      <c r="E19" s="7"/>
      <c r="F19" s="7"/>
      <c r="G19" s="15" t="s">
        <v>24</v>
      </c>
      <c r="H19" s="12"/>
      <c r="I19" s="9"/>
      <c r="J19" s="24">
        <v>222716414.25</v>
      </c>
      <c r="K19" s="24"/>
      <c r="L19" s="10"/>
    </row>
    <row r="20" spans="1:12" ht="15">
      <c r="A20" s="6"/>
      <c r="B20" s="7"/>
      <c r="C20" s="7"/>
      <c r="D20" s="8"/>
      <c r="E20" s="7"/>
      <c r="F20" s="7"/>
      <c r="G20" s="7"/>
      <c r="H20" s="12"/>
      <c r="I20" s="9"/>
      <c r="J20" s="9"/>
      <c r="K20" s="9"/>
      <c r="L20" s="10"/>
    </row>
    <row r="21" spans="1:12" ht="15">
      <c r="A21" s="11" t="s">
        <v>25</v>
      </c>
      <c r="B21" s="17"/>
      <c r="C21" s="8"/>
      <c r="D21" s="25"/>
      <c r="E21" s="7"/>
      <c r="F21" s="7"/>
      <c r="G21" s="15" t="s">
        <v>26</v>
      </c>
      <c r="H21" s="12"/>
      <c r="I21" s="9"/>
      <c r="J21" s="9"/>
      <c r="K21" s="9"/>
      <c r="L21" s="10"/>
    </row>
    <row r="22" spans="1:12" ht="15">
      <c r="A22" s="6" t="s">
        <v>27</v>
      </c>
      <c r="B22" s="7"/>
      <c r="C22" s="20">
        <v>0</v>
      </c>
      <c r="D22" s="20"/>
      <c r="E22" s="7"/>
      <c r="F22" s="7"/>
      <c r="G22" s="7" t="s">
        <v>28</v>
      </c>
      <c r="H22" s="12"/>
      <c r="I22" s="9" t="s">
        <v>480</v>
      </c>
      <c r="J22" s="20">
        <v>0</v>
      </c>
      <c r="K22" s="20"/>
      <c r="L22" s="10"/>
    </row>
    <row r="23" spans="1:12" ht="15">
      <c r="A23" s="6" t="s">
        <v>29</v>
      </c>
      <c r="B23" s="12"/>
      <c r="C23" s="20">
        <v>0</v>
      </c>
      <c r="D23" s="20"/>
      <c r="E23" s="7"/>
      <c r="F23" s="7"/>
      <c r="G23" s="7" t="s">
        <v>30</v>
      </c>
      <c r="H23" s="12"/>
      <c r="I23" s="9" t="s">
        <v>481</v>
      </c>
      <c r="J23" s="20">
        <v>0</v>
      </c>
      <c r="K23" s="20"/>
      <c r="L23" s="10"/>
    </row>
    <row r="24" spans="1:12" ht="15">
      <c r="A24" s="6" t="s">
        <v>31</v>
      </c>
      <c r="B24" s="12"/>
      <c r="C24" s="20">
        <v>6243924889.32</v>
      </c>
      <c r="D24" s="20"/>
      <c r="E24" s="7"/>
      <c r="F24" s="7"/>
      <c r="G24" s="7" t="s">
        <v>32</v>
      </c>
      <c r="H24" s="12"/>
      <c r="I24" s="9" t="s">
        <v>482</v>
      </c>
      <c r="J24" s="20">
        <v>136827507.7</v>
      </c>
      <c r="K24" s="20"/>
      <c r="L24" s="10"/>
    </row>
    <row r="25" spans="1:12" ht="15">
      <c r="A25" s="6" t="s">
        <v>33</v>
      </c>
      <c r="B25" s="12"/>
      <c r="C25" s="20">
        <v>135132205.81</v>
      </c>
      <c r="D25" s="20"/>
      <c r="E25" s="7"/>
      <c r="F25" s="7"/>
      <c r="G25" s="7" t="s">
        <v>34</v>
      </c>
      <c r="H25" s="12"/>
      <c r="I25" s="9" t="s">
        <v>483</v>
      </c>
      <c r="J25" s="20">
        <v>0</v>
      </c>
      <c r="K25" s="20"/>
      <c r="L25" s="10"/>
    </row>
    <row r="26" spans="1:12" ht="15">
      <c r="A26" s="6" t="s">
        <v>35</v>
      </c>
      <c r="B26" s="12"/>
      <c r="C26" s="20">
        <v>0</v>
      </c>
      <c r="D26" s="20"/>
      <c r="E26" s="7"/>
      <c r="F26" s="7"/>
      <c r="G26" s="7" t="s">
        <v>36</v>
      </c>
      <c r="H26" s="12"/>
      <c r="I26" s="9" t="s">
        <v>484</v>
      </c>
      <c r="J26" s="20">
        <v>0</v>
      </c>
      <c r="K26" s="20"/>
      <c r="L26" s="10"/>
    </row>
    <row r="27" spans="1:12" ht="15">
      <c r="A27" s="26" t="s">
        <v>37</v>
      </c>
      <c r="B27" s="27"/>
      <c r="C27" s="20">
        <v>-242680725.36</v>
      </c>
      <c r="D27" s="20"/>
      <c r="E27" s="7"/>
      <c r="F27" s="7"/>
      <c r="G27" s="7" t="s">
        <v>38</v>
      </c>
      <c r="H27" s="12"/>
      <c r="I27" s="9" t="s">
        <v>485</v>
      </c>
      <c r="J27" s="20">
        <v>732468</v>
      </c>
      <c r="K27" s="20"/>
      <c r="L27" s="10"/>
    </row>
    <row r="28" spans="1:12" ht="15">
      <c r="A28" s="6" t="s">
        <v>39</v>
      </c>
      <c r="B28" s="12"/>
      <c r="C28" s="20">
        <v>0</v>
      </c>
      <c r="D28" s="20"/>
      <c r="E28" s="7"/>
      <c r="F28" s="7"/>
      <c r="G28" s="28"/>
      <c r="H28" s="12"/>
      <c r="I28" s="9"/>
      <c r="J28" s="20"/>
      <c r="K28" s="20"/>
      <c r="L28" s="10"/>
    </row>
    <row r="29" spans="1:12" ht="15">
      <c r="A29" s="6" t="s">
        <v>40</v>
      </c>
      <c r="B29" s="7"/>
      <c r="C29" s="20">
        <v>0</v>
      </c>
      <c r="D29" s="20"/>
      <c r="E29" s="7"/>
      <c r="F29" s="7"/>
      <c r="G29" s="15" t="s">
        <v>41</v>
      </c>
      <c r="H29" s="12"/>
      <c r="I29" s="9"/>
      <c r="J29" s="24">
        <v>137559975.7</v>
      </c>
      <c r="K29" s="24"/>
      <c r="L29" s="10"/>
    </row>
    <row r="30" spans="1:12" ht="15">
      <c r="A30" s="6" t="s">
        <v>42</v>
      </c>
      <c r="B30" s="12"/>
      <c r="C30" s="20">
        <v>0</v>
      </c>
      <c r="D30" s="20"/>
      <c r="E30" s="7"/>
      <c r="F30" s="7"/>
      <c r="G30" s="7"/>
      <c r="H30" s="12"/>
      <c r="I30" s="9"/>
      <c r="J30" s="9"/>
      <c r="K30" s="9"/>
      <c r="L30" s="10"/>
    </row>
    <row r="31" spans="1:12" ht="15">
      <c r="A31" s="6"/>
      <c r="B31" s="12"/>
      <c r="C31" s="7"/>
      <c r="D31" s="8"/>
      <c r="E31" s="7"/>
      <c r="F31" s="7"/>
      <c r="G31" s="15" t="s">
        <v>43</v>
      </c>
      <c r="H31" s="12"/>
      <c r="I31" s="9"/>
      <c r="J31" s="24">
        <v>360276389.95</v>
      </c>
      <c r="K31" s="24"/>
      <c r="L31" s="10"/>
    </row>
    <row r="32" spans="1:12" ht="15">
      <c r="A32" s="11" t="s">
        <v>44</v>
      </c>
      <c r="B32" s="12"/>
      <c r="C32" s="23">
        <v>6136376369.77</v>
      </c>
      <c r="D32" s="23"/>
      <c r="E32" s="7"/>
      <c r="F32" s="7"/>
      <c r="G32" s="7"/>
      <c r="H32" s="12"/>
      <c r="I32" s="9"/>
      <c r="J32" s="9"/>
      <c r="K32" s="9"/>
      <c r="L32" s="10"/>
    </row>
    <row r="33" spans="1:12" ht="15">
      <c r="A33" s="29"/>
      <c r="B33" s="12"/>
      <c r="C33" s="23"/>
      <c r="D33" s="23"/>
      <c r="E33" s="7"/>
      <c r="F33" s="7"/>
      <c r="G33" s="15" t="s">
        <v>45</v>
      </c>
      <c r="H33" s="12"/>
      <c r="I33" s="9"/>
      <c r="J33" s="9"/>
      <c r="K33" s="9"/>
      <c r="L33" s="10"/>
    </row>
    <row r="34" spans="1:12" ht="15">
      <c r="A34" s="29"/>
      <c r="B34" s="12"/>
      <c r="C34" s="23"/>
      <c r="D34" s="23"/>
      <c r="E34" s="7"/>
      <c r="F34" s="7"/>
      <c r="G34" s="28" t="s">
        <v>46</v>
      </c>
      <c r="H34" s="12"/>
      <c r="I34" s="9" t="s">
        <v>486</v>
      </c>
      <c r="J34" s="20">
        <v>0</v>
      </c>
      <c r="K34" s="20"/>
      <c r="L34" s="10"/>
    </row>
    <row r="35" spans="1:12" ht="15">
      <c r="A35" s="29"/>
      <c r="B35" s="12"/>
      <c r="C35" s="23"/>
      <c r="D35" s="23"/>
      <c r="E35" s="7"/>
      <c r="F35" s="7"/>
      <c r="G35" s="7" t="s">
        <v>47</v>
      </c>
      <c r="H35" s="12"/>
      <c r="I35" s="9" t="s">
        <v>487</v>
      </c>
      <c r="J35" s="30">
        <v>0</v>
      </c>
      <c r="K35" s="30"/>
      <c r="L35" s="10"/>
    </row>
    <row r="36" spans="1:12" ht="15">
      <c r="A36" s="29"/>
      <c r="B36" s="12"/>
      <c r="C36" s="23"/>
      <c r="D36" s="23"/>
      <c r="E36" s="7"/>
      <c r="F36" s="7"/>
      <c r="G36" s="7" t="s">
        <v>48</v>
      </c>
      <c r="H36" s="12"/>
      <c r="I36" s="9" t="s">
        <v>488</v>
      </c>
      <c r="J36" s="30">
        <v>0</v>
      </c>
      <c r="K36" s="30"/>
      <c r="L36" s="10"/>
    </row>
    <row r="37" spans="1:12" ht="15">
      <c r="A37" s="29"/>
      <c r="B37" s="12"/>
      <c r="C37" s="23"/>
      <c r="D37" s="23"/>
      <c r="E37" s="7"/>
      <c r="F37" s="7"/>
      <c r="G37" s="7" t="s">
        <v>49</v>
      </c>
      <c r="H37" s="12"/>
      <c r="I37" s="9" t="s">
        <v>489</v>
      </c>
      <c r="J37" s="30">
        <v>0</v>
      </c>
      <c r="K37" s="30"/>
      <c r="L37" s="10"/>
    </row>
    <row r="38" spans="1:12" ht="15">
      <c r="A38" s="29"/>
      <c r="B38" s="12"/>
      <c r="C38" s="23"/>
      <c r="D38" s="23"/>
      <c r="E38" s="7"/>
      <c r="F38" s="7"/>
      <c r="G38" s="7"/>
      <c r="H38" s="12"/>
      <c r="I38" s="9"/>
      <c r="J38" s="9"/>
      <c r="K38" s="9"/>
      <c r="L38" s="10"/>
    </row>
    <row r="39" spans="1:12" ht="15">
      <c r="A39" s="29"/>
      <c r="B39" s="12"/>
      <c r="C39" s="23"/>
      <c r="D39" s="23"/>
      <c r="E39" s="7"/>
      <c r="F39" s="7"/>
      <c r="G39" s="28" t="s">
        <v>50</v>
      </c>
      <c r="H39" s="12"/>
      <c r="I39" s="9" t="s">
        <v>490</v>
      </c>
      <c r="J39" s="20">
        <v>6047656150.3</v>
      </c>
      <c r="K39" s="20"/>
      <c r="L39" s="10"/>
    </row>
    <row r="40" spans="1:12" ht="15">
      <c r="A40" s="29"/>
      <c r="B40" s="12"/>
      <c r="C40" s="23"/>
      <c r="D40" s="23"/>
      <c r="E40" s="7"/>
      <c r="F40" s="7"/>
      <c r="G40" s="7" t="s">
        <v>51</v>
      </c>
      <c r="H40" s="7"/>
      <c r="I40" s="9" t="s">
        <v>491</v>
      </c>
      <c r="J40" s="30">
        <v>135304938.06</v>
      </c>
      <c r="K40" s="30"/>
      <c r="L40" s="10"/>
    </row>
    <row r="41" spans="1:12" ht="15">
      <c r="A41" s="29"/>
      <c r="B41" s="12"/>
      <c r="C41" s="23"/>
      <c r="D41" s="23"/>
      <c r="E41" s="7"/>
      <c r="F41" s="7"/>
      <c r="G41" s="7" t="s">
        <v>52</v>
      </c>
      <c r="H41" s="7"/>
      <c r="I41" s="9" t="s">
        <v>492</v>
      </c>
      <c r="J41" s="30">
        <v>5806573737.92</v>
      </c>
      <c r="K41" s="30"/>
      <c r="L41" s="10"/>
    </row>
    <row r="42" spans="1:12" ht="15">
      <c r="A42" s="29"/>
      <c r="B42" s="12"/>
      <c r="C42" s="23"/>
      <c r="D42" s="23"/>
      <c r="E42" s="7"/>
      <c r="F42" s="7"/>
      <c r="G42" s="7" t="s">
        <v>53</v>
      </c>
      <c r="H42" s="7"/>
      <c r="I42" s="9" t="s">
        <v>493</v>
      </c>
      <c r="J42" s="30">
        <v>0</v>
      </c>
      <c r="K42" s="30"/>
      <c r="L42" s="10"/>
    </row>
    <row r="43" spans="1:12" ht="15">
      <c r="A43" s="29"/>
      <c r="B43" s="12"/>
      <c r="C43" s="23"/>
      <c r="D43" s="23"/>
      <c r="E43" s="7"/>
      <c r="F43" s="7"/>
      <c r="G43" s="7" t="s">
        <v>54</v>
      </c>
      <c r="H43" s="7"/>
      <c r="I43" s="9" t="s">
        <v>494</v>
      </c>
      <c r="J43" s="30">
        <v>0</v>
      </c>
      <c r="K43" s="30"/>
      <c r="L43" s="10"/>
    </row>
    <row r="44" spans="1:12" ht="15">
      <c r="A44" s="29"/>
      <c r="B44" s="12"/>
      <c r="C44" s="23"/>
      <c r="D44" s="23"/>
      <c r="E44" s="7"/>
      <c r="F44" s="7"/>
      <c r="G44" s="7" t="s">
        <v>55</v>
      </c>
      <c r="H44" s="7"/>
      <c r="I44" s="9" t="s">
        <v>495</v>
      </c>
      <c r="J44" s="30">
        <v>105777474.32</v>
      </c>
      <c r="K44" s="30"/>
      <c r="L44" s="10"/>
    </row>
    <row r="45" spans="1:12" ht="15">
      <c r="A45" s="29"/>
      <c r="B45" s="12"/>
      <c r="C45" s="23"/>
      <c r="D45" s="23"/>
      <c r="E45" s="7"/>
      <c r="F45" s="7"/>
      <c r="G45" s="7"/>
      <c r="H45" s="7"/>
      <c r="I45" s="9"/>
      <c r="J45" s="30"/>
      <c r="K45" s="30"/>
      <c r="L45" s="10"/>
    </row>
    <row r="46" spans="1:12" ht="15">
      <c r="A46" s="29"/>
      <c r="B46" s="12"/>
      <c r="C46" s="23"/>
      <c r="D46" s="23"/>
      <c r="E46" s="7"/>
      <c r="F46" s="7"/>
      <c r="G46" s="31" t="s">
        <v>56</v>
      </c>
      <c r="H46" s="7"/>
      <c r="I46" s="9"/>
      <c r="J46" s="20">
        <v>0</v>
      </c>
      <c r="K46" s="20"/>
      <c r="L46" s="10"/>
    </row>
    <row r="47" spans="1:12" ht="15">
      <c r="A47" s="29"/>
      <c r="B47" s="12"/>
      <c r="C47" s="23"/>
      <c r="D47" s="23"/>
      <c r="E47" s="7"/>
      <c r="F47" s="7"/>
      <c r="G47" s="7" t="s">
        <v>57</v>
      </c>
      <c r="H47" s="7"/>
      <c r="I47" s="9"/>
      <c r="J47" s="30">
        <v>0</v>
      </c>
      <c r="K47" s="30"/>
      <c r="L47" s="10"/>
    </row>
    <row r="48" spans="1:12" ht="15">
      <c r="A48" s="29"/>
      <c r="B48" s="12"/>
      <c r="C48" s="23"/>
      <c r="D48" s="23"/>
      <c r="E48" s="7"/>
      <c r="F48" s="7"/>
      <c r="G48" s="7" t="s">
        <v>58</v>
      </c>
      <c r="H48" s="7"/>
      <c r="I48" s="9"/>
      <c r="J48" s="30">
        <v>0</v>
      </c>
      <c r="K48" s="30"/>
      <c r="L48" s="10"/>
    </row>
    <row r="49" spans="1:12" ht="15">
      <c r="A49" s="29"/>
      <c r="B49" s="12"/>
      <c r="C49" s="23"/>
      <c r="D49" s="23"/>
      <c r="E49" s="7"/>
      <c r="F49" s="7"/>
      <c r="G49" s="31"/>
      <c r="H49" s="7"/>
      <c r="I49" s="9"/>
      <c r="J49" s="20"/>
      <c r="K49" s="20"/>
      <c r="L49" s="10"/>
    </row>
    <row r="50" spans="1:12" ht="15">
      <c r="A50" s="29"/>
      <c r="B50" s="12"/>
      <c r="C50" s="23"/>
      <c r="D50" s="23"/>
      <c r="E50" s="7"/>
      <c r="F50" s="7"/>
      <c r="G50" s="28" t="s">
        <v>59</v>
      </c>
      <c r="H50" s="7"/>
      <c r="I50" s="256"/>
      <c r="J50" s="32">
        <v>6047656150.3</v>
      </c>
      <c r="K50" s="32"/>
      <c r="L50" s="10"/>
    </row>
    <row r="51" spans="1:12" ht="15">
      <c r="A51" s="29"/>
      <c r="B51" s="12"/>
      <c r="C51" s="23"/>
      <c r="D51" s="23"/>
      <c r="E51" s="7"/>
      <c r="F51" s="7"/>
      <c r="G51" s="12"/>
      <c r="H51" s="7"/>
      <c r="I51" s="9"/>
      <c r="J51" s="9"/>
      <c r="K51" s="9"/>
      <c r="L51" s="10"/>
    </row>
    <row r="52" spans="1:12" ht="15">
      <c r="A52" s="11" t="s">
        <v>60</v>
      </c>
      <c r="B52" s="12"/>
      <c r="C52" s="23">
        <v>6407932540.25</v>
      </c>
      <c r="D52" s="23"/>
      <c r="E52" s="7"/>
      <c r="F52" s="7"/>
      <c r="G52" s="28" t="s">
        <v>61</v>
      </c>
      <c r="H52" s="7"/>
      <c r="I52" s="256"/>
      <c r="J52" s="32">
        <v>6407932540.25</v>
      </c>
      <c r="K52" s="32"/>
      <c r="L52" s="10"/>
    </row>
    <row r="53" spans="1:12" ht="15">
      <c r="A53" s="11"/>
      <c r="B53" s="12"/>
      <c r="C53" s="23"/>
      <c r="D53" s="23"/>
      <c r="E53" s="7"/>
      <c r="F53" s="7"/>
      <c r="G53" s="28"/>
      <c r="H53" s="7"/>
      <c r="I53" s="256"/>
      <c r="J53" s="32"/>
      <c r="K53" s="32"/>
      <c r="L53" s="10"/>
    </row>
    <row r="54" spans="1:12" ht="15">
      <c r="A54" s="11"/>
      <c r="B54" s="12"/>
      <c r="C54" s="23"/>
      <c r="D54" s="23"/>
      <c r="E54" s="7"/>
      <c r="F54" s="7"/>
      <c r="G54" s="28"/>
      <c r="H54" s="7"/>
      <c r="I54" s="256"/>
      <c r="J54" s="32"/>
      <c r="K54" s="32"/>
      <c r="L54" s="10"/>
    </row>
    <row r="55" spans="1:12" ht="15">
      <c r="A55" s="11"/>
      <c r="B55" s="12"/>
      <c r="C55" s="23"/>
      <c r="D55" s="23"/>
      <c r="E55" s="7"/>
      <c r="F55" s="7"/>
      <c r="G55" s="28"/>
      <c r="H55" s="7"/>
      <c r="I55" s="256"/>
      <c r="J55" s="32"/>
      <c r="K55" s="32"/>
      <c r="L55" s="10"/>
    </row>
    <row r="56" spans="1:12" ht="15">
      <c r="A56" s="11"/>
      <c r="B56" s="12"/>
      <c r="C56" s="23"/>
      <c r="D56" s="23"/>
      <c r="E56" s="7"/>
      <c r="F56" s="7"/>
      <c r="G56" s="28"/>
      <c r="H56" s="7"/>
      <c r="I56" s="256"/>
      <c r="J56" s="32"/>
      <c r="K56" s="32"/>
      <c r="L56" s="10"/>
    </row>
    <row r="57" spans="1:12" ht="15">
      <c r="A57" s="33"/>
      <c r="B57" s="34"/>
      <c r="C57" s="24"/>
      <c r="D57" s="24"/>
      <c r="E57" s="9"/>
      <c r="F57" s="9"/>
      <c r="G57" s="28"/>
      <c r="H57" s="9"/>
      <c r="I57" s="256"/>
      <c r="J57" s="32"/>
      <c r="K57" s="32"/>
      <c r="L57" s="10"/>
    </row>
    <row r="58" spans="1:12" ht="15">
      <c r="A58" s="33"/>
      <c r="B58" s="34"/>
      <c r="C58" s="24"/>
      <c r="D58" s="24"/>
      <c r="E58" s="9"/>
      <c r="F58" s="9"/>
      <c r="G58" s="28"/>
      <c r="H58" s="9"/>
      <c r="I58" s="256"/>
      <c r="J58" s="32"/>
      <c r="K58" s="32"/>
      <c r="L58" s="10"/>
    </row>
    <row r="59" spans="1:12" ht="15.75">
      <c r="A59" s="33"/>
      <c r="B59" s="35" t="s">
        <v>62</v>
      </c>
      <c r="C59" s="24"/>
      <c r="D59" s="35"/>
      <c r="E59" s="9"/>
      <c r="F59" s="9"/>
      <c r="G59" s="28"/>
      <c r="H59" s="9"/>
      <c r="I59" s="256"/>
      <c r="J59" s="36" t="s">
        <v>63</v>
      </c>
      <c r="K59" s="32"/>
      <c r="L59" s="10"/>
    </row>
    <row r="60" spans="1:12" ht="15">
      <c r="A60" s="33"/>
      <c r="B60" s="28"/>
      <c r="C60" s="24"/>
      <c r="D60" s="9"/>
      <c r="E60" s="9"/>
      <c r="F60" s="9"/>
      <c r="G60" s="28"/>
      <c r="H60" s="9"/>
      <c r="I60" s="256"/>
      <c r="J60" s="30"/>
      <c r="K60" s="32"/>
      <c r="L60" s="10"/>
    </row>
    <row r="61" spans="1:12" ht="15">
      <c r="A61" s="33"/>
      <c r="B61" s="28"/>
      <c r="C61" s="24"/>
      <c r="D61" s="9"/>
      <c r="E61" s="9"/>
      <c r="F61" s="9"/>
      <c r="G61" s="28"/>
      <c r="H61" s="9"/>
      <c r="I61" s="256"/>
      <c r="J61" s="30"/>
      <c r="K61" s="32"/>
      <c r="L61" s="10"/>
    </row>
    <row r="62" spans="1:12" ht="15">
      <c r="A62" s="33"/>
      <c r="B62" s="9"/>
      <c r="C62" s="24"/>
      <c r="D62" s="9"/>
      <c r="E62" s="9"/>
      <c r="F62" s="9"/>
      <c r="G62" s="28"/>
      <c r="H62" s="9"/>
      <c r="I62" s="256"/>
      <c r="J62" s="30"/>
      <c r="K62" s="32"/>
      <c r="L62" s="10"/>
    </row>
    <row r="63" spans="1:12" ht="15">
      <c r="A63" s="33"/>
      <c r="B63" s="9"/>
      <c r="C63" s="24"/>
      <c r="D63" s="9"/>
      <c r="E63" s="9"/>
      <c r="F63" s="9"/>
      <c r="G63" s="28"/>
      <c r="H63" s="9"/>
      <c r="I63" s="256"/>
      <c r="J63" s="30"/>
      <c r="K63" s="32"/>
      <c r="L63" s="10"/>
    </row>
    <row r="64" spans="1:12" ht="15">
      <c r="A64" s="33"/>
      <c r="B64" s="28" t="s">
        <v>64</v>
      </c>
      <c r="C64" s="24"/>
      <c r="D64" s="20" t="s">
        <v>65</v>
      </c>
      <c r="E64" s="9"/>
      <c r="F64" s="9"/>
      <c r="G64" s="28"/>
      <c r="H64" s="9"/>
      <c r="I64" s="256"/>
      <c r="J64" s="37" t="s">
        <v>66</v>
      </c>
      <c r="K64" s="32"/>
      <c r="L64" s="10"/>
    </row>
    <row r="65" spans="1:12" ht="15.75">
      <c r="A65" s="33"/>
      <c r="B65" s="38" t="s">
        <v>67</v>
      </c>
      <c r="C65" s="24"/>
      <c r="D65" s="36" t="s">
        <v>68</v>
      </c>
      <c r="E65" s="9"/>
      <c r="F65" s="9"/>
      <c r="G65" s="28"/>
      <c r="H65" s="9"/>
      <c r="I65" s="256"/>
      <c r="J65" s="35" t="s">
        <v>69</v>
      </c>
      <c r="K65" s="32"/>
      <c r="L65" s="10"/>
    </row>
    <row r="66" spans="1:12" ht="15.75" thickBot="1">
      <c r="A66" s="39"/>
      <c r="B66" s="40"/>
      <c r="C66" s="40"/>
      <c r="D66" s="41"/>
      <c r="E66" s="40"/>
      <c r="F66" s="40"/>
      <c r="G66" s="40"/>
      <c r="H66" s="40"/>
      <c r="I66" s="40"/>
      <c r="J66" s="40"/>
      <c r="K66" s="40"/>
      <c r="L66" s="42"/>
    </row>
  </sheetData>
  <sheetProtection/>
  <mergeCells count="5">
    <mergeCell ref="A5:L5"/>
    <mergeCell ref="A1:L1"/>
    <mergeCell ref="A2:L2"/>
    <mergeCell ref="A3:L3"/>
    <mergeCell ref="A4:L4"/>
  </mergeCells>
  <printOptions/>
  <pageMargins left="0.34" right="0.2" top="0.46" bottom="0.17" header="0.31496062992125984" footer="0.17"/>
  <pageSetup horizontalDpi="600" verticalDpi="600" orientation="landscape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C24" sqref="C24"/>
    </sheetView>
  </sheetViews>
  <sheetFormatPr defaultColWidth="11.421875" defaultRowHeight="15"/>
  <cols>
    <col min="1" max="1" width="4.8515625" style="0" customWidth="1"/>
    <col min="2" max="2" width="47.140625" style="0" bestFit="1" customWidth="1"/>
    <col min="3" max="3" width="19.421875" style="0" customWidth="1"/>
    <col min="4" max="4" width="17.8515625" style="0" customWidth="1"/>
    <col min="5" max="5" width="19.421875" style="0" customWidth="1"/>
    <col min="6" max="7" width="17.140625" style="0" customWidth="1"/>
    <col min="8" max="8" width="18.140625" style="0" customWidth="1"/>
    <col min="9" max="9" width="18.57421875" style="0" customWidth="1"/>
  </cols>
  <sheetData>
    <row r="1" spans="1:9" ht="18.75">
      <c r="A1" s="361" t="s">
        <v>228</v>
      </c>
      <c r="B1" s="372"/>
      <c r="C1" s="372"/>
      <c r="D1" s="372"/>
      <c r="E1" s="372"/>
      <c r="F1" s="372"/>
      <c r="G1" s="372"/>
      <c r="H1" s="372"/>
      <c r="I1" s="373"/>
    </row>
    <row r="2" spans="1:9" ht="15.75">
      <c r="A2" s="367" t="s">
        <v>273</v>
      </c>
      <c r="B2" s="368"/>
      <c r="C2" s="368"/>
      <c r="D2" s="368"/>
      <c r="E2" s="368"/>
      <c r="F2" s="368"/>
      <c r="G2" s="368"/>
      <c r="H2" s="368"/>
      <c r="I2" s="369"/>
    </row>
    <row r="3" spans="1:9" ht="15">
      <c r="A3" s="394" t="s">
        <v>319</v>
      </c>
      <c r="B3" s="395"/>
      <c r="C3" s="395"/>
      <c r="D3" s="395"/>
      <c r="E3" s="395"/>
      <c r="F3" s="395"/>
      <c r="G3" s="395"/>
      <c r="H3" s="395"/>
      <c r="I3" s="396"/>
    </row>
    <row r="4" spans="1:9" ht="15.75" thickBot="1">
      <c r="A4" s="394" t="s">
        <v>470</v>
      </c>
      <c r="B4" s="395"/>
      <c r="C4" s="395"/>
      <c r="D4" s="395"/>
      <c r="E4" s="395"/>
      <c r="F4" s="395"/>
      <c r="G4" s="395"/>
      <c r="H4" s="395"/>
      <c r="I4" s="396"/>
    </row>
    <row r="5" spans="1:9" ht="15.75" thickBot="1">
      <c r="A5" s="397" t="s">
        <v>132</v>
      </c>
      <c r="B5" s="398"/>
      <c r="C5" s="406" t="s">
        <v>275</v>
      </c>
      <c r="D5" s="407"/>
      <c r="E5" s="407"/>
      <c r="F5" s="407"/>
      <c r="G5" s="407"/>
      <c r="H5" s="408"/>
      <c r="I5" s="420" t="s">
        <v>276</v>
      </c>
    </row>
    <row r="6" spans="1:9" ht="30.75" thickBot="1">
      <c r="A6" s="399"/>
      <c r="B6" s="400"/>
      <c r="C6" s="207" t="s">
        <v>277</v>
      </c>
      <c r="D6" s="208" t="s">
        <v>278</v>
      </c>
      <c r="E6" s="207" t="s">
        <v>235</v>
      </c>
      <c r="F6" s="207" t="s">
        <v>236</v>
      </c>
      <c r="G6" s="209" t="s">
        <v>279</v>
      </c>
      <c r="H6" s="207" t="s">
        <v>280</v>
      </c>
      <c r="I6" s="421"/>
    </row>
    <row r="7" spans="1:9" ht="15.75" thickBot="1">
      <c r="A7" s="401"/>
      <c r="B7" s="402"/>
      <c r="C7" s="176">
        <v>1</v>
      </c>
      <c r="D7" s="178">
        <v>2</v>
      </c>
      <c r="E7" s="176" t="s">
        <v>281</v>
      </c>
      <c r="F7" s="176">
        <v>4</v>
      </c>
      <c r="G7" s="178">
        <v>5</v>
      </c>
      <c r="H7" s="176">
        <v>6</v>
      </c>
      <c r="I7" s="210" t="s">
        <v>282</v>
      </c>
    </row>
    <row r="8" spans="1:9" s="292" customFormat="1" ht="12.75">
      <c r="A8" s="211"/>
      <c r="B8" s="28"/>
      <c r="C8" s="212"/>
      <c r="D8" s="212"/>
      <c r="E8" s="212"/>
      <c r="F8" s="212"/>
      <c r="G8" s="212"/>
      <c r="H8" s="212"/>
      <c r="I8" s="213"/>
    </row>
    <row r="9" spans="1:9" s="292" customFormat="1" ht="15">
      <c r="A9" s="211"/>
      <c r="B9" s="214" t="s">
        <v>320</v>
      </c>
      <c r="C9" s="212">
        <v>1048981570.48</v>
      </c>
      <c r="D9" s="212">
        <v>250640894.249999</v>
      </c>
      <c r="E9" s="212">
        <v>1299622464.729999</v>
      </c>
      <c r="F9" s="212">
        <v>983398930.87</v>
      </c>
      <c r="G9" s="212">
        <v>982134039.7</v>
      </c>
      <c r="H9" s="212">
        <v>855890564.03</v>
      </c>
      <c r="I9" s="213">
        <v>316223533.85999906</v>
      </c>
    </row>
    <row r="10" spans="1:9" s="292" customFormat="1" ht="12.75">
      <c r="A10" s="211"/>
      <c r="B10" s="28"/>
      <c r="C10" s="212"/>
      <c r="D10" s="212"/>
      <c r="E10" s="212"/>
      <c r="F10" s="212"/>
      <c r="G10" s="212"/>
      <c r="H10" s="212"/>
      <c r="I10" s="213"/>
    </row>
    <row r="11" spans="1:9" s="292" customFormat="1" ht="15">
      <c r="A11" s="211"/>
      <c r="B11" s="214" t="s">
        <v>321</v>
      </c>
      <c r="C11" s="212">
        <v>295747728.49</v>
      </c>
      <c r="D11" s="212">
        <v>102697508.549999</v>
      </c>
      <c r="E11" s="212">
        <v>398445237.039999</v>
      </c>
      <c r="F11" s="212">
        <v>309587354.25</v>
      </c>
      <c r="G11" s="212">
        <v>304985468.27</v>
      </c>
      <c r="H11" s="212">
        <v>249543906.09</v>
      </c>
      <c r="I11" s="213">
        <v>88857882.78999901</v>
      </c>
    </row>
    <row r="12" spans="1:9" s="292" customFormat="1" ht="12.75">
      <c r="A12" s="211"/>
      <c r="B12" s="28"/>
      <c r="C12" s="212"/>
      <c r="D12" s="212"/>
      <c r="E12" s="212"/>
      <c r="F12" s="212"/>
      <c r="G12" s="212"/>
      <c r="H12" s="212"/>
      <c r="I12" s="213"/>
    </row>
    <row r="13" spans="1:9" s="292" customFormat="1" ht="15">
      <c r="A13" s="211"/>
      <c r="B13" s="214" t="s">
        <v>322</v>
      </c>
      <c r="C13" s="212">
        <v>87079873.82</v>
      </c>
      <c r="D13" s="212">
        <v>3574303.93000001</v>
      </c>
      <c r="E13" s="212">
        <v>90654177.75</v>
      </c>
      <c r="F13" s="212">
        <v>74882525.99</v>
      </c>
      <c r="G13" s="212">
        <v>74882525.99</v>
      </c>
      <c r="H13" s="212">
        <v>74882525.99</v>
      </c>
      <c r="I13" s="213">
        <v>15771651.760000005</v>
      </c>
    </row>
    <row r="14" spans="1:9" s="292" customFormat="1" ht="15.75" thickBot="1">
      <c r="A14" s="211"/>
      <c r="B14" s="214"/>
      <c r="C14" s="212"/>
      <c r="D14" s="212"/>
      <c r="E14" s="212"/>
      <c r="F14" s="212"/>
      <c r="G14" s="212"/>
      <c r="H14" s="212"/>
      <c r="I14" s="213"/>
    </row>
    <row r="15" spans="1:9" s="292" customFormat="1" ht="15.75" thickBot="1">
      <c r="A15" s="221"/>
      <c r="B15" s="184" t="s">
        <v>312</v>
      </c>
      <c r="C15" s="222">
        <v>1431809172.79</v>
      </c>
      <c r="D15" s="222">
        <v>356912706.729998</v>
      </c>
      <c r="E15" s="222">
        <v>1788721879.519998</v>
      </c>
      <c r="F15" s="222">
        <v>1367868811.11</v>
      </c>
      <c r="G15" s="222">
        <v>1362002033.96</v>
      </c>
      <c r="H15" s="222">
        <v>1180316996.11</v>
      </c>
      <c r="I15" s="222">
        <v>420853068.40999806</v>
      </c>
    </row>
    <row r="16" spans="1:9" ht="15">
      <c r="A16" s="137"/>
      <c r="B16" s="137"/>
      <c r="C16" s="137"/>
      <c r="D16" s="137"/>
      <c r="E16" s="137"/>
      <c r="F16" s="137"/>
      <c r="G16" s="137"/>
      <c r="H16" s="137"/>
      <c r="I16" s="137"/>
    </row>
    <row r="17" spans="1:9" ht="15.75">
      <c r="A17" s="137"/>
      <c r="B17" s="190" t="s">
        <v>62</v>
      </c>
      <c r="C17" s="137"/>
      <c r="D17" s="237" t="s">
        <v>323</v>
      </c>
      <c r="E17" s="206"/>
      <c r="F17" s="137"/>
      <c r="G17" s="234" t="s">
        <v>313</v>
      </c>
      <c r="H17" s="137"/>
      <c r="I17" s="137"/>
    </row>
    <row r="18" spans="1:9" ht="15">
      <c r="A18" s="137"/>
      <c r="B18" s="215"/>
      <c r="C18" s="137"/>
      <c r="D18" s="294"/>
      <c r="E18" s="137"/>
      <c r="F18" s="137"/>
      <c r="G18" s="235"/>
      <c r="H18" s="137"/>
      <c r="I18" s="137"/>
    </row>
    <row r="19" spans="1:9" ht="15">
      <c r="A19" s="137"/>
      <c r="B19" s="216"/>
      <c r="C19" s="137"/>
      <c r="D19" s="294"/>
      <c r="E19" s="137"/>
      <c r="F19" s="137"/>
      <c r="G19" s="235"/>
      <c r="H19" s="137"/>
      <c r="I19" s="137"/>
    </row>
    <row r="20" spans="1:9" ht="15">
      <c r="A20" s="137"/>
      <c r="B20" s="215" t="s">
        <v>314</v>
      </c>
      <c r="C20" s="137"/>
      <c r="D20" s="288" t="s">
        <v>324</v>
      </c>
      <c r="E20" s="137"/>
      <c r="F20" s="137"/>
      <c r="G20" s="236" t="s">
        <v>316</v>
      </c>
      <c r="H20" s="137"/>
      <c r="I20" s="137"/>
    </row>
    <row r="21" spans="1:9" ht="15.75">
      <c r="A21" s="137"/>
      <c r="B21" s="217" t="s">
        <v>67</v>
      </c>
      <c r="C21" s="137"/>
      <c r="D21" s="234" t="s">
        <v>325</v>
      </c>
      <c r="E21" s="137"/>
      <c r="F21" s="137"/>
      <c r="G21" s="237" t="s">
        <v>318</v>
      </c>
      <c r="H21" s="137"/>
      <c r="I21" s="137"/>
    </row>
  </sheetData>
  <sheetProtection/>
  <mergeCells count="7">
    <mergeCell ref="A1:I1"/>
    <mergeCell ref="A2:I2"/>
    <mergeCell ref="A3:I3"/>
    <mergeCell ref="A4:I4"/>
    <mergeCell ref="A5:B7"/>
    <mergeCell ref="C5:H5"/>
    <mergeCell ref="I5:I6"/>
  </mergeCells>
  <printOptions/>
  <pageMargins left="0.32" right="0.1968503937007874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6"/>
  <sheetViews>
    <sheetView zoomScalePageLayoutView="0" workbookViewId="0" topLeftCell="A99">
      <selection activeCell="B124" sqref="B1:C16384"/>
    </sheetView>
  </sheetViews>
  <sheetFormatPr defaultColWidth="11.421875" defaultRowHeight="15"/>
  <cols>
    <col min="1" max="1" width="65.140625" style="0" bestFit="1" customWidth="1"/>
    <col min="2" max="2" width="19.421875" style="0" customWidth="1"/>
    <col min="3" max="3" width="17.8515625" style="0" customWidth="1"/>
    <col min="4" max="4" width="18.8515625" style="0" customWidth="1"/>
    <col min="5" max="6" width="17.140625" style="0" customWidth="1"/>
    <col min="7" max="7" width="18.140625" style="0" customWidth="1"/>
    <col min="8" max="8" width="18.7109375" style="0" customWidth="1"/>
  </cols>
  <sheetData>
    <row r="1" spans="1:8" ht="18.75">
      <c r="A1" s="361" t="s">
        <v>228</v>
      </c>
      <c r="B1" s="372"/>
      <c r="C1" s="372"/>
      <c r="D1" s="372"/>
      <c r="E1" s="372"/>
      <c r="F1" s="372"/>
      <c r="G1" s="372"/>
      <c r="H1" s="373"/>
    </row>
    <row r="2" spans="1:8" ht="15.75">
      <c r="A2" s="367" t="s">
        <v>273</v>
      </c>
      <c r="B2" s="368"/>
      <c r="C2" s="368"/>
      <c r="D2" s="368"/>
      <c r="E2" s="368"/>
      <c r="F2" s="368"/>
      <c r="G2" s="368"/>
      <c r="H2" s="369"/>
    </row>
    <row r="3" spans="1:8" ht="15">
      <c r="A3" s="394" t="s">
        <v>326</v>
      </c>
      <c r="B3" s="395"/>
      <c r="C3" s="395"/>
      <c r="D3" s="395"/>
      <c r="E3" s="395"/>
      <c r="F3" s="395"/>
      <c r="G3" s="395"/>
      <c r="H3" s="396"/>
    </row>
    <row r="4" spans="1:8" ht="15">
      <c r="A4" s="394" t="s">
        <v>470</v>
      </c>
      <c r="B4" s="395"/>
      <c r="C4" s="395"/>
      <c r="D4" s="395"/>
      <c r="E4" s="395"/>
      <c r="F4" s="395"/>
      <c r="G4" s="395"/>
      <c r="H4" s="396"/>
    </row>
    <row r="5" spans="1:8" ht="15.75" thickBot="1">
      <c r="A5" s="417"/>
      <c r="B5" s="418"/>
      <c r="C5" s="418"/>
      <c r="D5" s="418"/>
      <c r="E5" s="418"/>
      <c r="F5" s="418"/>
      <c r="G5" s="418"/>
      <c r="H5" s="419"/>
    </row>
    <row r="6" spans="1:8" ht="15.75" thickBot="1">
      <c r="A6" s="397" t="s">
        <v>132</v>
      </c>
      <c r="B6" s="406" t="s">
        <v>275</v>
      </c>
      <c r="C6" s="407"/>
      <c r="D6" s="407"/>
      <c r="E6" s="407"/>
      <c r="F6" s="407"/>
      <c r="G6" s="408"/>
      <c r="H6" s="420" t="s">
        <v>276</v>
      </c>
    </row>
    <row r="7" spans="1:8" ht="30.75" thickBot="1">
      <c r="A7" s="399"/>
      <c r="B7" s="207" t="s">
        <v>277</v>
      </c>
      <c r="C7" s="208" t="s">
        <v>278</v>
      </c>
      <c r="D7" s="207" t="s">
        <v>235</v>
      </c>
      <c r="E7" s="209" t="s">
        <v>236</v>
      </c>
      <c r="F7" s="207" t="s">
        <v>279</v>
      </c>
      <c r="G7" s="207" t="s">
        <v>280</v>
      </c>
      <c r="H7" s="421"/>
    </row>
    <row r="8" spans="1:8" ht="15.75" thickBot="1">
      <c r="A8" s="401"/>
      <c r="B8" s="176">
        <v>1</v>
      </c>
      <c r="C8" s="178">
        <v>2</v>
      </c>
      <c r="D8" s="176" t="s">
        <v>281</v>
      </c>
      <c r="E8" s="178">
        <v>4</v>
      </c>
      <c r="F8" s="176">
        <v>5</v>
      </c>
      <c r="G8" s="176">
        <v>6</v>
      </c>
      <c r="H8" s="210" t="s">
        <v>282</v>
      </c>
    </row>
    <row r="9" spans="1:8" ht="15">
      <c r="A9" s="187" t="s">
        <v>327</v>
      </c>
      <c r="B9" s="187">
        <v>0</v>
      </c>
      <c r="C9" s="187">
        <v>0</v>
      </c>
      <c r="D9" s="187">
        <v>0</v>
      </c>
      <c r="E9" s="187">
        <v>0</v>
      </c>
      <c r="F9" s="187">
        <v>0</v>
      </c>
      <c r="G9" s="187">
        <v>0</v>
      </c>
      <c r="H9" s="188">
        <v>0</v>
      </c>
    </row>
    <row r="10" spans="1:8" ht="15">
      <c r="A10" s="187" t="s">
        <v>328</v>
      </c>
      <c r="B10" s="187">
        <v>13885682</v>
      </c>
      <c r="C10" s="187">
        <v>-159985.919999998</v>
      </c>
      <c r="D10" s="187">
        <v>13725696.080000002</v>
      </c>
      <c r="E10" s="187">
        <v>8831638.66</v>
      </c>
      <c r="F10" s="187">
        <v>8831638.66</v>
      </c>
      <c r="G10" s="187">
        <v>8794150.62</v>
      </c>
      <c r="H10" s="188">
        <v>4894057.420000002</v>
      </c>
    </row>
    <row r="11" spans="1:8" ht="15">
      <c r="A11" s="187" t="s">
        <v>329</v>
      </c>
      <c r="B11" s="187">
        <v>11053039</v>
      </c>
      <c r="C11" s="187">
        <v>1683183.68</v>
      </c>
      <c r="D11" s="187">
        <v>12736222.68</v>
      </c>
      <c r="E11" s="187">
        <v>7571059.01</v>
      </c>
      <c r="F11" s="187">
        <v>7553299.41</v>
      </c>
      <c r="G11" s="187">
        <v>6921178.76</v>
      </c>
      <c r="H11" s="188">
        <v>5165163.67</v>
      </c>
    </row>
    <row r="12" spans="1:8" ht="15">
      <c r="A12" s="187" t="s">
        <v>330</v>
      </c>
      <c r="B12" s="187">
        <v>0</v>
      </c>
      <c r="C12" s="187">
        <v>0</v>
      </c>
      <c r="D12" s="187">
        <v>0</v>
      </c>
      <c r="E12" s="187">
        <v>0</v>
      </c>
      <c r="F12" s="187">
        <v>0</v>
      </c>
      <c r="G12" s="187">
        <v>0</v>
      </c>
      <c r="H12" s="188">
        <v>0</v>
      </c>
    </row>
    <row r="13" spans="1:8" ht="15">
      <c r="A13" s="187" t="s">
        <v>331</v>
      </c>
      <c r="B13" s="187">
        <v>589631</v>
      </c>
      <c r="C13" s="187">
        <v>115275.44</v>
      </c>
      <c r="D13" s="187">
        <v>704906.44</v>
      </c>
      <c r="E13" s="187">
        <v>474508.31</v>
      </c>
      <c r="F13" s="187">
        <v>474508.31</v>
      </c>
      <c r="G13" s="187">
        <v>474508.31</v>
      </c>
      <c r="H13" s="188">
        <v>230398.12999999995</v>
      </c>
    </row>
    <row r="14" spans="1:8" ht="15">
      <c r="A14" s="187" t="s">
        <v>332</v>
      </c>
      <c r="B14" s="187">
        <v>2090075</v>
      </c>
      <c r="C14" s="187">
        <v>213524.91</v>
      </c>
      <c r="D14" s="187">
        <v>2303599.91</v>
      </c>
      <c r="E14" s="187">
        <v>1572291.44</v>
      </c>
      <c r="F14" s="187">
        <v>1572291.44</v>
      </c>
      <c r="G14" s="187">
        <v>1553088.79</v>
      </c>
      <c r="H14" s="188">
        <v>731308.4700000002</v>
      </c>
    </row>
    <row r="15" spans="1:8" ht="15">
      <c r="A15" s="187" t="s">
        <v>333</v>
      </c>
      <c r="B15" s="187">
        <v>2647805</v>
      </c>
      <c r="C15" s="187">
        <v>14594.53</v>
      </c>
      <c r="D15" s="187">
        <v>2662399.53</v>
      </c>
      <c r="E15" s="187">
        <v>1793426</v>
      </c>
      <c r="F15" s="187">
        <v>1793426</v>
      </c>
      <c r="G15" s="187">
        <v>1677903.13</v>
      </c>
      <c r="H15" s="188">
        <v>868973.5299999998</v>
      </c>
    </row>
    <row r="16" spans="1:8" ht="15">
      <c r="A16" s="187" t="s">
        <v>334</v>
      </c>
      <c r="B16" s="187">
        <v>2013205.5</v>
      </c>
      <c r="C16" s="187">
        <v>452604.87</v>
      </c>
      <c r="D16" s="187">
        <v>2465810.37</v>
      </c>
      <c r="E16" s="187">
        <v>1676906.05</v>
      </c>
      <c r="F16" s="187">
        <v>1676906.05</v>
      </c>
      <c r="G16" s="187">
        <v>1629831.44</v>
      </c>
      <c r="H16" s="188">
        <v>788904.3200000001</v>
      </c>
    </row>
    <row r="17" spans="1:8" ht="15">
      <c r="A17" s="187" t="s">
        <v>335</v>
      </c>
      <c r="B17" s="187">
        <v>8838248.5</v>
      </c>
      <c r="C17" s="187">
        <v>499426</v>
      </c>
      <c r="D17" s="187">
        <v>9337674.5</v>
      </c>
      <c r="E17" s="187">
        <v>6328416.84</v>
      </c>
      <c r="F17" s="187">
        <v>6328416.84</v>
      </c>
      <c r="G17" s="187">
        <v>6237817.97</v>
      </c>
      <c r="H17" s="188">
        <v>3009257.66</v>
      </c>
    </row>
    <row r="18" spans="1:8" ht="15">
      <c r="A18" s="187" t="s">
        <v>336</v>
      </c>
      <c r="B18" s="187">
        <v>538564.5</v>
      </c>
      <c r="C18" s="187">
        <v>98784.6</v>
      </c>
      <c r="D18" s="187">
        <v>637349.1</v>
      </c>
      <c r="E18" s="187">
        <v>444910.28</v>
      </c>
      <c r="F18" s="187">
        <v>444910.28</v>
      </c>
      <c r="G18" s="187">
        <v>441953.51</v>
      </c>
      <c r="H18" s="188">
        <v>192438.81999999995</v>
      </c>
    </row>
    <row r="19" spans="1:8" ht="15">
      <c r="A19" s="187" t="s">
        <v>337</v>
      </c>
      <c r="B19" s="187">
        <v>2279862</v>
      </c>
      <c r="C19" s="187">
        <v>96479.22</v>
      </c>
      <c r="D19" s="187">
        <v>2376341.22</v>
      </c>
      <c r="E19" s="187">
        <v>1653964.07</v>
      </c>
      <c r="F19" s="187">
        <v>1653964.07</v>
      </c>
      <c r="G19" s="187">
        <v>1576836.68</v>
      </c>
      <c r="H19" s="188">
        <v>722377.1500000001</v>
      </c>
    </row>
    <row r="20" spans="1:8" ht="15">
      <c r="A20" s="187" t="s">
        <v>338</v>
      </c>
      <c r="B20" s="187">
        <v>3940741</v>
      </c>
      <c r="C20" s="187">
        <v>724042.300000001</v>
      </c>
      <c r="D20" s="187">
        <v>4664783.300000001</v>
      </c>
      <c r="E20" s="187">
        <v>3421227.41</v>
      </c>
      <c r="F20" s="187">
        <v>3421227.41</v>
      </c>
      <c r="G20" s="187">
        <v>3391460.04</v>
      </c>
      <c r="H20" s="188">
        <v>1243555.8900000006</v>
      </c>
    </row>
    <row r="21" spans="1:8" ht="15">
      <c r="A21" s="187" t="s">
        <v>339</v>
      </c>
      <c r="B21" s="187">
        <v>14139359</v>
      </c>
      <c r="C21" s="187">
        <v>-49011.000000001</v>
      </c>
      <c r="D21" s="187">
        <v>14090347.999999998</v>
      </c>
      <c r="E21" s="187">
        <v>10408749.75</v>
      </c>
      <c r="F21" s="187">
        <v>10408749.75</v>
      </c>
      <c r="G21" s="187">
        <v>8786992.42</v>
      </c>
      <c r="H21" s="188">
        <v>3681598.249999998</v>
      </c>
    </row>
    <row r="22" spans="1:8" ht="15">
      <c r="A22" s="187" t="s">
        <v>340</v>
      </c>
      <c r="B22" s="187">
        <v>317527</v>
      </c>
      <c r="C22" s="187">
        <v>-63930.96</v>
      </c>
      <c r="D22" s="187">
        <v>253596.04</v>
      </c>
      <c r="E22" s="187">
        <v>141206.04</v>
      </c>
      <c r="F22" s="187">
        <v>141206.04</v>
      </c>
      <c r="G22" s="187">
        <v>140414.04</v>
      </c>
      <c r="H22" s="188">
        <v>112390</v>
      </c>
    </row>
    <row r="23" spans="1:8" ht="15">
      <c r="A23" s="187" t="s">
        <v>341</v>
      </c>
      <c r="B23" s="187">
        <v>1827690</v>
      </c>
      <c r="C23" s="187">
        <v>-9778.28</v>
      </c>
      <c r="D23" s="187">
        <v>1817911.72</v>
      </c>
      <c r="E23" s="187">
        <v>1173605</v>
      </c>
      <c r="F23" s="187">
        <v>1173605</v>
      </c>
      <c r="G23" s="187">
        <v>1173605</v>
      </c>
      <c r="H23" s="188">
        <v>644306.72</v>
      </c>
    </row>
    <row r="24" spans="1:8" ht="15">
      <c r="A24" s="187" t="s">
        <v>342</v>
      </c>
      <c r="B24" s="187">
        <v>1309614</v>
      </c>
      <c r="C24" s="187">
        <v>44644.74</v>
      </c>
      <c r="D24" s="187">
        <v>1354258.74</v>
      </c>
      <c r="E24" s="187">
        <v>884293.26</v>
      </c>
      <c r="F24" s="187">
        <v>884293.26</v>
      </c>
      <c r="G24" s="187">
        <v>882218.84</v>
      </c>
      <c r="H24" s="188">
        <v>469965.48</v>
      </c>
    </row>
    <row r="25" spans="1:8" ht="15">
      <c r="A25" s="187" t="s">
        <v>343</v>
      </c>
      <c r="B25" s="187">
        <v>774526</v>
      </c>
      <c r="C25" s="187">
        <v>23876.16</v>
      </c>
      <c r="D25" s="187">
        <v>798402.16</v>
      </c>
      <c r="E25" s="187">
        <v>461737.54</v>
      </c>
      <c r="F25" s="187">
        <v>461737.54</v>
      </c>
      <c r="G25" s="187">
        <v>449610.62</v>
      </c>
      <c r="H25" s="188">
        <v>336664.62000000005</v>
      </c>
    </row>
    <row r="26" spans="1:8" ht="15">
      <c r="A26" s="187" t="s">
        <v>344</v>
      </c>
      <c r="B26" s="187">
        <v>137627978.81</v>
      </c>
      <c r="C26" s="187">
        <v>140417266.5</v>
      </c>
      <c r="D26" s="187">
        <v>278045245.31</v>
      </c>
      <c r="E26" s="187">
        <v>247618768.83</v>
      </c>
      <c r="F26" s="187">
        <v>247618768.83</v>
      </c>
      <c r="G26" s="187">
        <v>192633064.74</v>
      </c>
      <c r="H26" s="188">
        <v>30426476.47999999</v>
      </c>
    </row>
    <row r="27" spans="1:8" ht="15">
      <c r="A27" s="187" t="s">
        <v>345</v>
      </c>
      <c r="B27" s="187">
        <v>3308151</v>
      </c>
      <c r="C27" s="187">
        <v>503019.3</v>
      </c>
      <c r="D27" s="187">
        <v>3811170.3</v>
      </c>
      <c r="E27" s="187">
        <v>2639150.59</v>
      </c>
      <c r="F27" s="187">
        <v>2639150.59</v>
      </c>
      <c r="G27" s="187">
        <v>2636850.6</v>
      </c>
      <c r="H27" s="188">
        <v>1172019.71</v>
      </c>
    </row>
    <row r="28" spans="1:8" ht="15">
      <c r="A28" s="187" t="s">
        <v>346</v>
      </c>
      <c r="B28" s="187">
        <v>1473353.5</v>
      </c>
      <c r="C28" s="187">
        <v>343048.29</v>
      </c>
      <c r="D28" s="187">
        <v>1816401.79</v>
      </c>
      <c r="E28" s="187">
        <v>1267621.36</v>
      </c>
      <c r="F28" s="187">
        <v>1267621.36</v>
      </c>
      <c r="G28" s="187">
        <v>1256645.44</v>
      </c>
      <c r="H28" s="188">
        <v>548780.4299999999</v>
      </c>
    </row>
    <row r="29" spans="1:8" ht="15">
      <c r="A29" s="187" t="s">
        <v>347</v>
      </c>
      <c r="B29" s="187">
        <v>8354005.5</v>
      </c>
      <c r="C29" s="187">
        <v>1065841.11</v>
      </c>
      <c r="D29" s="187">
        <v>9419846.61</v>
      </c>
      <c r="E29" s="187">
        <v>6660668.21</v>
      </c>
      <c r="F29" s="187">
        <v>6659311.01</v>
      </c>
      <c r="G29" s="187">
        <v>6361630.92</v>
      </c>
      <c r="H29" s="188">
        <v>2759178.3999999994</v>
      </c>
    </row>
    <row r="30" spans="1:8" ht="15">
      <c r="A30" s="187" t="s">
        <v>348</v>
      </c>
      <c r="B30" s="187">
        <v>7762759.5</v>
      </c>
      <c r="C30" s="187">
        <v>-870954.13</v>
      </c>
      <c r="D30" s="187">
        <v>6891805.37</v>
      </c>
      <c r="E30" s="187">
        <v>4559381.64</v>
      </c>
      <c r="F30" s="187">
        <v>4559381.64</v>
      </c>
      <c r="G30" s="187">
        <v>4179089.32</v>
      </c>
      <c r="H30" s="188">
        <v>2332423.7300000004</v>
      </c>
    </row>
    <row r="31" spans="1:8" ht="15">
      <c r="A31" s="187" t="s">
        <v>349</v>
      </c>
      <c r="B31" s="187">
        <v>2090920</v>
      </c>
      <c r="C31" s="187">
        <v>249713.22</v>
      </c>
      <c r="D31" s="187">
        <v>2340633.22</v>
      </c>
      <c r="E31" s="187">
        <v>1606356.73</v>
      </c>
      <c r="F31" s="187">
        <v>1606356.73</v>
      </c>
      <c r="G31" s="187">
        <v>1600533.93</v>
      </c>
      <c r="H31" s="188">
        <v>734276.4900000002</v>
      </c>
    </row>
    <row r="32" spans="1:8" ht="15">
      <c r="A32" s="187" t="s">
        <v>350</v>
      </c>
      <c r="B32" s="187">
        <v>1199510.5</v>
      </c>
      <c r="C32" s="187">
        <v>37895.96</v>
      </c>
      <c r="D32" s="187">
        <v>1237406.46</v>
      </c>
      <c r="E32" s="187">
        <v>824042.69</v>
      </c>
      <c r="F32" s="187">
        <v>824042.69</v>
      </c>
      <c r="G32" s="187">
        <v>813139.63</v>
      </c>
      <c r="H32" s="188">
        <v>413363.77</v>
      </c>
    </row>
    <row r="33" spans="1:8" ht="15">
      <c r="A33" s="187" t="s">
        <v>351</v>
      </c>
      <c r="B33" s="187">
        <v>25007949</v>
      </c>
      <c r="C33" s="187">
        <v>2696570.47</v>
      </c>
      <c r="D33" s="187">
        <v>27704519.47</v>
      </c>
      <c r="E33" s="187">
        <v>19322025.41</v>
      </c>
      <c r="F33" s="187">
        <v>19322025.41</v>
      </c>
      <c r="G33" s="187">
        <v>18680163.21</v>
      </c>
      <c r="H33" s="188">
        <v>8382494.059999999</v>
      </c>
    </row>
    <row r="34" spans="1:8" ht="15">
      <c r="A34" s="187" t="s">
        <v>352</v>
      </c>
      <c r="B34" s="187">
        <v>5002803</v>
      </c>
      <c r="C34" s="187">
        <v>-2705</v>
      </c>
      <c r="D34" s="187">
        <v>5000098</v>
      </c>
      <c r="E34" s="187">
        <v>2332822.97</v>
      </c>
      <c r="F34" s="187">
        <v>2332010.97</v>
      </c>
      <c r="G34" s="187">
        <v>2322169.07</v>
      </c>
      <c r="H34" s="188">
        <v>2667275.03</v>
      </c>
    </row>
    <row r="35" spans="1:8" ht="15">
      <c r="A35" s="187" t="s">
        <v>353</v>
      </c>
      <c r="B35" s="187">
        <v>1550043.5</v>
      </c>
      <c r="C35" s="187">
        <v>377228.09</v>
      </c>
      <c r="D35" s="187">
        <v>1927271.59</v>
      </c>
      <c r="E35" s="187">
        <v>1348753.25</v>
      </c>
      <c r="F35" s="187">
        <v>1346607.25</v>
      </c>
      <c r="G35" s="187">
        <v>1330401.33</v>
      </c>
      <c r="H35" s="188">
        <v>578518.3400000001</v>
      </c>
    </row>
    <row r="36" spans="1:8" ht="15">
      <c r="A36" s="187" t="s">
        <v>354</v>
      </c>
      <c r="B36" s="187">
        <v>8960894</v>
      </c>
      <c r="C36" s="187">
        <v>5780727.97</v>
      </c>
      <c r="D36" s="187">
        <v>14741621.969999999</v>
      </c>
      <c r="E36" s="187">
        <v>11912274.53</v>
      </c>
      <c r="F36" s="187">
        <v>11895570.53</v>
      </c>
      <c r="G36" s="187">
        <v>8232540.33</v>
      </c>
      <c r="H36" s="188">
        <v>2829347.4399999995</v>
      </c>
    </row>
    <row r="37" spans="1:8" ht="15">
      <c r="A37" s="187" t="s">
        <v>355</v>
      </c>
      <c r="B37" s="187">
        <v>12592969.25</v>
      </c>
      <c r="C37" s="187">
        <v>2501173.64000002</v>
      </c>
      <c r="D37" s="187">
        <v>15094142.89000002</v>
      </c>
      <c r="E37" s="187">
        <v>10173084.81</v>
      </c>
      <c r="F37" s="187">
        <v>10166356.81</v>
      </c>
      <c r="G37" s="187">
        <v>4499454.23</v>
      </c>
      <c r="H37" s="188">
        <v>4921058.080000019</v>
      </c>
    </row>
    <row r="38" spans="1:8" ht="15">
      <c r="A38" s="187" t="s">
        <v>356</v>
      </c>
      <c r="B38" s="187">
        <v>0</v>
      </c>
      <c r="C38" s="187">
        <v>0</v>
      </c>
      <c r="D38" s="187">
        <v>0</v>
      </c>
      <c r="E38" s="187">
        <v>0</v>
      </c>
      <c r="F38" s="187">
        <v>0</v>
      </c>
      <c r="G38" s="187">
        <v>0</v>
      </c>
      <c r="H38" s="188">
        <v>0</v>
      </c>
    </row>
    <row r="39" spans="1:8" ht="15">
      <c r="A39" s="187" t="s">
        <v>357</v>
      </c>
      <c r="B39" s="187">
        <v>18297536</v>
      </c>
      <c r="C39" s="187">
        <v>3326066.99</v>
      </c>
      <c r="D39" s="187">
        <v>21623602.990000002</v>
      </c>
      <c r="E39" s="187">
        <v>15981009.87</v>
      </c>
      <c r="F39" s="187">
        <v>15623161.88</v>
      </c>
      <c r="G39" s="187">
        <v>10417004</v>
      </c>
      <c r="H39" s="188">
        <v>5642593.120000003</v>
      </c>
    </row>
    <row r="40" spans="1:8" ht="15">
      <c r="A40" s="187" t="s">
        <v>358</v>
      </c>
      <c r="B40" s="187">
        <v>6198955</v>
      </c>
      <c r="C40" s="187">
        <v>562287.119999999</v>
      </c>
      <c r="D40" s="187">
        <v>6761242.119999999</v>
      </c>
      <c r="E40" s="187">
        <v>4720080.27</v>
      </c>
      <c r="F40" s="187">
        <v>4720080.27</v>
      </c>
      <c r="G40" s="187">
        <v>4667696.24</v>
      </c>
      <c r="H40" s="188">
        <v>2041161.8499999996</v>
      </c>
    </row>
    <row r="41" spans="1:8" ht="15">
      <c r="A41" s="187" t="s">
        <v>359</v>
      </c>
      <c r="B41" s="187">
        <v>4080334</v>
      </c>
      <c r="C41" s="187">
        <v>231763.57</v>
      </c>
      <c r="D41" s="187">
        <v>4312097.57</v>
      </c>
      <c r="E41" s="187">
        <v>2877154.07</v>
      </c>
      <c r="F41" s="187">
        <v>2877154.07</v>
      </c>
      <c r="G41" s="187">
        <v>2871300.07</v>
      </c>
      <c r="H41" s="188">
        <v>1434943.5000000005</v>
      </c>
    </row>
    <row r="42" spans="1:8" ht="15">
      <c r="A42" s="187" t="s">
        <v>360</v>
      </c>
      <c r="B42" s="187">
        <v>2578171</v>
      </c>
      <c r="C42" s="187">
        <v>93474.12</v>
      </c>
      <c r="D42" s="187">
        <v>2671645.12</v>
      </c>
      <c r="E42" s="187">
        <v>1765742.12</v>
      </c>
      <c r="F42" s="187">
        <v>1765742.12</v>
      </c>
      <c r="G42" s="187">
        <v>1765262.12</v>
      </c>
      <c r="H42" s="188">
        <v>905903</v>
      </c>
    </row>
    <row r="43" spans="1:8" ht="15">
      <c r="A43" s="187" t="s">
        <v>361</v>
      </c>
      <c r="B43" s="187">
        <v>2006999</v>
      </c>
      <c r="C43" s="187">
        <v>-22618.56</v>
      </c>
      <c r="D43" s="187">
        <v>1984380.44</v>
      </c>
      <c r="E43" s="187">
        <v>1285531.44</v>
      </c>
      <c r="F43" s="187">
        <v>1285531.44</v>
      </c>
      <c r="G43" s="187">
        <v>1284731.44</v>
      </c>
      <c r="H43" s="188">
        <v>698849</v>
      </c>
    </row>
    <row r="44" spans="1:8" ht="15">
      <c r="A44" s="187" t="s">
        <v>362</v>
      </c>
      <c r="B44" s="187">
        <v>4347898</v>
      </c>
      <c r="C44" s="187">
        <v>433494</v>
      </c>
      <c r="D44" s="187">
        <v>4781392</v>
      </c>
      <c r="E44" s="187">
        <v>3284225.68</v>
      </c>
      <c r="F44" s="187">
        <v>3284225.68</v>
      </c>
      <c r="G44" s="187">
        <v>3194941.15</v>
      </c>
      <c r="H44" s="188">
        <v>1497166.3199999998</v>
      </c>
    </row>
    <row r="45" spans="1:8" ht="15">
      <c r="A45" s="218"/>
      <c r="B45" s="219"/>
      <c r="C45" s="219"/>
      <c r="D45" s="219"/>
      <c r="E45" s="219"/>
      <c r="F45" s="219"/>
      <c r="G45" s="219"/>
      <c r="H45" s="188"/>
    </row>
    <row r="46" spans="1:8" ht="15">
      <c r="A46" s="218"/>
      <c r="B46" s="219"/>
      <c r="C46" s="219"/>
      <c r="D46" s="219"/>
      <c r="E46" s="219"/>
      <c r="F46" s="219"/>
      <c r="G46" s="219"/>
      <c r="H46" s="188"/>
    </row>
    <row r="47" spans="1:8" ht="15">
      <c r="A47" s="218"/>
      <c r="B47" s="219"/>
      <c r="C47" s="219"/>
      <c r="D47" s="219"/>
      <c r="E47" s="219"/>
      <c r="F47" s="219"/>
      <c r="G47" s="219"/>
      <c r="H47" s="188"/>
    </row>
    <row r="48" spans="1:8" ht="15">
      <c r="A48" s="218"/>
      <c r="B48" s="219"/>
      <c r="C48" s="219"/>
      <c r="D48" s="219"/>
      <c r="E48" s="219"/>
      <c r="F48" s="219"/>
      <c r="G48" s="219"/>
      <c r="H48" s="188"/>
    </row>
    <row r="49" spans="1:8" ht="15.75" thickBot="1">
      <c r="A49" s="218"/>
      <c r="B49" s="219"/>
      <c r="C49" s="219"/>
      <c r="D49" s="219"/>
      <c r="E49" s="219"/>
      <c r="F49" s="219"/>
      <c r="G49" s="219"/>
      <c r="H49" s="188"/>
    </row>
    <row r="50" spans="1:8" ht="18.75">
      <c r="A50" s="361" t="s">
        <v>228</v>
      </c>
      <c r="B50" s="372"/>
      <c r="C50" s="372"/>
      <c r="D50" s="372"/>
      <c r="E50" s="372"/>
      <c r="F50" s="372"/>
      <c r="G50" s="372"/>
      <c r="H50" s="373"/>
    </row>
    <row r="51" spans="1:8" ht="15.75">
      <c r="A51" s="367" t="s">
        <v>273</v>
      </c>
      <c r="B51" s="368"/>
      <c r="C51" s="368"/>
      <c r="D51" s="368"/>
      <c r="E51" s="368"/>
      <c r="F51" s="368"/>
      <c r="G51" s="368"/>
      <c r="H51" s="369"/>
    </row>
    <row r="52" spans="1:8" ht="15">
      <c r="A52" s="394" t="s">
        <v>326</v>
      </c>
      <c r="B52" s="395"/>
      <c r="C52" s="395"/>
      <c r="D52" s="395"/>
      <c r="E52" s="395"/>
      <c r="F52" s="395"/>
      <c r="G52" s="395"/>
      <c r="H52" s="396"/>
    </row>
    <row r="53" spans="1:8" ht="15">
      <c r="A53" s="394" t="s">
        <v>470</v>
      </c>
      <c r="B53" s="395"/>
      <c r="C53" s="395"/>
      <c r="D53" s="395"/>
      <c r="E53" s="395"/>
      <c r="F53" s="395"/>
      <c r="G53" s="395"/>
      <c r="H53" s="396"/>
    </row>
    <row r="54" spans="1:8" ht="15.75" thickBot="1">
      <c r="A54" s="417"/>
      <c r="B54" s="418"/>
      <c r="C54" s="418"/>
      <c r="D54" s="418"/>
      <c r="E54" s="418"/>
      <c r="F54" s="418"/>
      <c r="G54" s="418"/>
      <c r="H54" s="419"/>
    </row>
    <row r="55" spans="1:8" ht="15.75" thickBot="1">
      <c r="A55" s="397" t="s">
        <v>132</v>
      </c>
      <c r="B55" s="406" t="s">
        <v>275</v>
      </c>
      <c r="C55" s="407"/>
      <c r="D55" s="407"/>
      <c r="E55" s="407"/>
      <c r="F55" s="407"/>
      <c r="G55" s="408"/>
      <c r="H55" s="420" t="s">
        <v>276</v>
      </c>
    </row>
    <row r="56" spans="1:8" ht="30.75" thickBot="1">
      <c r="A56" s="399"/>
      <c r="B56" s="207" t="s">
        <v>277</v>
      </c>
      <c r="C56" s="208" t="s">
        <v>278</v>
      </c>
      <c r="D56" s="207" t="s">
        <v>235</v>
      </c>
      <c r="E56" s="209" t="s">
        <v>236</v>
      </c>
      <c r="F56" s="207" t="s">
        <v>279</v>
      </c>
      <c r="G56" s="207" t="s">
        <v>280</v>
      </c>
      <c r="H56" s="421"/>
    </row>
    <row r="57" spans="1:8" ht="15.75" thickBot="1">
      <c r="A57" s="401"/>
      <c r="B57" s="176">
        <v>1</v>
      </c>
      <c r="C57" s="178">
        <v>2</v>
      </c>
      <c r="D57" s="176" t="s">
        <v>281</v>
      </c>
      <c r="E57" s="178">
        <v>4</v>
      </c>
      <c r="F57" s="176">
        <v>5</v>
      </c>
      <c r="G57" s="176">
        <v>6</v>
      </c>
      <c r="H57" s="210" t="s">
        <v>282</v>
      </c>
    </row>
    <row r="58" spans="1:8" ht="15">
      <c r="A58" s="187" t="s">
        <v>363</v>
      </c>
      <c r="B58" s="187">
        <v>742789</v>
      </c>
      <c r="C58" s="187">
        <v>25367.96</v>
      </c>
      <c r="D58" s="187">
        <v>768156.96</v>
      </c>
      <c r="E58" s="187">
        <v>506171.02</v>
      </c>
      <c r="F58" s="187">
        <v>506171.02</v>
      </c>
      <c r="G58" s="187">
        <v>506171.02</v>
      </c>
      <c r="H58" s="188">
        <v>261985.93999999994</v>
      </c>
    </row>
    <row r="59" spans="1:8" ht="15">
      <c r="A59" s="220" t="s">
        <v>364</v>
      </c>
      <c r="B59" s="187">
        <v>667541</v>
      </c>
      <c r="C59" s="187">
        <v>30209.48</v>
      </c>
      <c r="D59" s="187">
        <v>697750.48</v>
      </c>
      <c r="E59" s="187">
        <v>461287.48</v>
      </c>
      <c r="F59" s="187">
        <v>461287.48</v>
      </c>
      <c r="G59" s="187">
        <v>461287.48</v>
      </c>
      <c r="H59" s="188">
        <v>236463</v>
      </c>
    </row>
    <row r="60" spans="1:8" ht="15">
      <c r="A60" s="187" t="s">
        <v>365</v>
      </c>
      <c r="B60" s="187">
        <v>0</v>
      </c>
      <c r="C60" s="187">
        <v>520940.32</v>
      </c>
      <c r="D60" s="187">
        <v>520940.32</v>
      </c>
      <c r="E60" s="187">
        <v>405519.76</v>
      </c>
      <c r="F60" s="187">
        <v>405519.76</v>
      </c>
      <c r="G60" s="187">
        <v>385370.56</v>
      </c>
      <c r="H60" s="188">
        <v>115420.56</v>
      </c>
    </row>
    <row r="61" spans="1:8" ht="15">
      <c r="A61" s="187" t="s">
        <v>366</v>
      </c>
      <c r="B61" s="187">
        <v>329250579.23</v>
      </c>
      <c r="C61" s="187">
        <v>86997257.11999999</v>
      </c>
      <c r="D61" s="187">
        <v>416247836.35000104</v>
      </c>
      <c r="E61" s="187">
        <v>311138985.7899999</v>
      </c>
      <c r="F61" s="187">
        <v>306489019.41000015</v>
      </c>
      <c r="G61" s="187">
        <v>245605443.49000037</v>
      </c>
      <c r="H61" s="188">
        <v>105108850.56000006</v>
      </c>
    </row>
    <row r="62" spans="1:8" ht="15">
      <c r="A62" s="187" t="s">
        <v>367</v>
      </c>
      <c r="B62" s="187">
        <v>2453816.5</v>
      </c>
      <c r="C62" s="187">
        <v>196823.47</v>
      </c>
      <c r="D62" s="187">
        <v>2650639.97</v>
      </c>
      <c r="E62" s="187">
        <v>1790133.47</v>
      </c>
      <c r="F62" s="187">
        <v>1790133.47</v>
      </c>
      <c r="G62" s="187">
        <v>1765221.47</v>
      </c>
      <c r="H62" s="188">
        <v>860506.5000000002</v>
      </c>
    </row>
    <row r="63" spans="1:8" ht="15">
      <c r="A63" s="187" t="s">
        <v>368</v>
      </c>
      <c r="B63" s="187">
        <v>1283240</v>
      </c>
      <c r="C63" s="187">
        <v>37295.3</v>
      </c>
      <c r="D63" s="187">
        <v>1320535.3</v>
      </c>
      <c r="E63" s="187">
        <v>870275.8</v>
      </c>
      <c r="F63" s="187">
        <v>870275.8</v>
      </c>
      <c r="G63" s="187">
        <v>870275.8</v>
      </c>
      <c r="H63" s="188">
        <v>450259.5</v>
      </c>
    </row>
    <row r="64" spans="1:8" ht="15">
      <c r="A64" s="187" t="s">
        <v>369</v>
      </c>
      <c r="B64" s="187">
        <v>1268918</v>
      </c>
      <c r="C64" s="187">
        <v>457725.49</v>
      </c>
      <c r="D64" s="187">
        <v>1726643.49</v>
      </c>
      <c r="E64" s="187">
        <v>1293415.49</v>
      </c>
      <c r="F64" s="187">
        <v>1293415.49</v>
      </c>
      <c r="G64" s="187">
        <v>1293415.49</v>
      </c>
      <c r="H64" s="188">
        <v>433228</v>
      </c>
    </row>
    <row r="65" spans="1:8" ht="15">
      <c r="A65" s="187" t="s">
        <v>370</v>
      </c>
      <c r="B65" s="187">
        <v>1391184</v>
      </c>
      <c r="C65" s="187">
        <v>161477.38</v>
      </c>
      <c r="D65" s="187">
        <v>1552661.38</v>
      </c>
      <c r="E65" s="187">
        <v>1062663.38</v>
      </c>
      <c r="F65" s="187">
        <v>1062663.38</v>
      </c>
      <c r="G65" s="187">
        <v>1059063.38</v>
      </c>
      <c r="H65" s="188">
        <v>489998</v>
      </c>
    </row>
    <row r="66" spans="1:8" ht="15">
      <c r="A66" s="187" t="s">
        <v>371</v>
      </c>
      <c r="B66" s="187">
        <v>1275877</v>
      </c>
      <c r="C66" s="187">
        <v>112608.44</v>
      </c>
      <c r="D66" s="187">
        <v>1388485.44</v>
      </c>
      <c r="E66" s="187">
        <v>937525.44</v>
      </c>
      <c r="F66" s="187">
        <v>937525.44</v>
      </c>
      <c r="G66" s="187">
        <v>935804.44</v>
      </c>
      <c r="H66" s="188">
        <v>450960</v>
      </c>
    </row>
    <row r="67" spans="1:8" ht="15">
      <c r="A67" s="187" t="s">
        <v>372</v>
      </c>
      <c r="B67" s="187">
        <v>2357000</v>
      </c>
      <c r="C67" s="187">
        <v>-117175.95</v>
      </c>
      <c r="D67" s="187">
        <v>2239824.05</v>
      </c>
      <c r="E67" s="187">
        <v>1122433.1</v>
      </c>
      <c r="F67" s="187">
        <v>1122433.1</v>
      </c>
      <c r="G67" s="187">
        <v>1121133.1</v>
      </c>
      <c r="H67" s="188">
        <v>1117390.9499999997</v>
      </c>
    </row>
    <row r="68" spans="1:8" ht="15">
      <c r="A68" s="187" t="s">
        <v>373</v>
      </c>
      <c r="B68" s="187">
        <v>321931</v>
      </c>
      <c r="C68" s="187">
        <v>6016</v>
      </c>
      <c r="D68" s="187">
        <v>327947</v>
      </c>
      <c r="E68" s="187">
        <v>214468</v>
      </c>
      <c r="F68" s="187">
        <v>214468</v>
      </c>
      <c r="G68" s="187">
        <v>214468</v>
      </c>
      <c r="H68" s="188">
        <v>113479</v>
      </c>
    </row>
    <row r="69" spans="1:8" ht="15">
      <c r="A69" s="187" t="s">
        <v>374</v>
      </c>
      <c r="B69" s="187">
        <v>312702</v>
      </c>
      <c r="C69" s="187">
        <v>12646.88</v>
      </c>
      <c r="D69" s="187">
        <v>325348.88</v>
      </c>
      <c r="E69" s="187">
        <v>214189.88</v>
      </c>
      <c r="F69" s="187">
        <v>214189.88</v>
      </c>
      <c r="G69" s="187">
        <v>211748.88</v>
      </c>
      <c r="H69" s="188">
        <v>111159</v>
      </c>
    </row>
    <row r="70" spans="1:8" ht="15">
      <c r="A70" s="187" t="s">
        <v>375</v>
      </c>
      <c r="B70" s="187">
        <v>439877</v>
      </c>
      <c r="C70" s="187">
        <v>37659.5</v>
      </c>
      <c r="D70" s="187">
        <v>477536.5</v>
      </c>
      <c r="E70" s="187">
        <v>321475.5</v>
      </c>
      <c r="F70" s="187">
        <v>321475.5</v>
      </c>
      <c r="G70" s="187">
        <v>311405.5</v>
      </c>
      <c r="H70" s="188">
        <v>156061</v>
      </c>
    </row>
    <row r="71" spans="1:8" ht="15">
      <c r="A71" s="187" t="s">
        <v>376</v>
      </c>
      <c r="B71" s="187">
        <v>28281384.5</v>
      </c>
      <c r="C71" s="187">
        <v>2204365.00999999</v>
      </c>
      <c r="D71" s="187">
        <v>30485749.50999999</v>
      </c>
      <c r="E71" s="187">
        <v>19598733.45</v>
      </c>
      <c r="F71" s="187">
        <v>19413377.05</v>
      </c>
      <c r="G71" s="187">
        <v>19072399.75</v>
      </c>
      <c r="H71" s="188">
        <v>10887016.059999991</v>
      </c>
    </row>
    <row r="72" spans="1:8" ht="15">
      <c r="A72" s="187" t="s">
        <v>377</v>
      </c>
      <c r="B72" s="187">
        <v>6385278</v>
      </c>
      <c r="C72" s="187">
        <v>-28658.960000001</v>
      </c>
      <c r="D72" s="187">
        <v>6356619.039999999</v>
      </c>
      <c r="E72" s="187">
        <v>3976607.63</v>
      </c>
      <c r="F72" s="187">
        <v>3976201.63</v>
      </c>
      <c r="G72" s="187">
        <v>3914270.79</v>
      </c>
      <c r="H72" s="188">
        <v>2380011.409999999</v>
      </c>
    </row>
    <row r="73" spans="1:8" ht="15">
      <c r="A73" s="187" t="s">
        <v>378</v>
      </c>
      <c r="B73" s="187">
        <v>11561366</v>
      </c>
      <c r="C73" s="187">
        <v>-302802.199999997</v>
      </c>
      <c r="D73" s="187">
        <v>11258563.800000003</v>
      </c>
      <c r="E73" s="187">
        <v>10475117.8</v>
      </c>
      <c r="F73" s="187">
        <v>10475117.8</v>
      </c>
      <c r="G73" s="187">
        <v>10467023.8</v>
      </c>
      <c r="H73" s="188">
        <v>783446.0000000019</v>
      </c>
    </row>
    <row r="74" spans="1:8" ht="15">
      <c r="A74" s="187" t="s">
        <v>379</v>
      </c>
      <c r="B74" s="187">
        <v>4822870</v>
      </c>
      <c r="C74" s="187">
        <v>375383.149999999</v>
      </c>
      <c r="D74" s="187">
        <v>5198253.1499999985</v>
      </c>
      <c r="E74" s="187">
        <v>3631976.38</v>
      </c>
      <c r="F74" s="187">
        <v>3631019.38</v>
      </c>
      <c r="G74" s="187">
        <v>3542258.52</v>
      </c>
      <c r="H74" s="188">
        <v>1566276.7699999986</v>
      </c>
    </row>
    <row r="75" spans="1:8" ht="15">
      <c r="A75" s="187" t="s">
        <v>380</v>
      </c>
      <c r="B75" s="187">
        <v>7597610</v>
      </c>
      <c r="C75" s="187">
        <v>1924413.41</v>
      </c>
      <c r="D75" s="187">
        <v>9522023.41</v>
      </c>
      <c r="E75" s="187">
        <v>7227243.75</v>
      </c>
      <c r="F75" s="187">
        <v>7227243.75</v>
      </c>
      <c r="G75" s="187">
        <v>6972633.35</v>
      </c>
      <c r="H75" s="188">
        <v>2294779.66</v>
      </c>
    </row>
    <row r="76" spans="1:8" ht="15">
      <c r="A76" s="187" t="s">
        <v>381</v>
      </c>
      <c r="B76" s="187">
        <v>36597604</v>
      </c>
      <c r="C76" s="187">
        <v>4661970.13999999</v>
      </c>
      <c r="D76" s="187">
        <v>41259574.13999999</v>
      </c>
      <c r="E76" s="187">
        <v>28117426.13</v>
      </c>
      <c r="F76" s="187">
        <v>28109832.31</v>
      </c>
      <c r="G76" s="187">
        <v>27581509.59</v>
      </c>
      <c r="H76" s="188">
        <v>13142148.009999994</v>
      </c>
    </row>
    <row r="77" spans="1:8" ht="15">
      <c r="A77" s="187" t="s">
        <v>382</v>
      </c>
      <c r="B77" s="187">
        <v>0</v>
      </c>
      <c r="C77" s="187">
        <v>11974</v>
      </c>
      <c r="D77" s="187">
        <v>11974</v>
      </c>
      <c r="E77" s="187">
        <v>11974</v>
      </c>
      <c r="F77" s="187">
        <v>11974</v>
      </c>
      <c r="G77" s="187">
        <v>11974</v>
      </c>
      <c r="H77" s="188">
        <v>0</v>
      </c>
    </row>
    <row r="78" spans="1:8" ht="15">
      <c r="A78" s="187" t="s">
        <v>383</v>
      </c>
      <c r="B78" s="187">
        <v>3102633</v>
      </c>
      <c r="C78" s="187">
        <v>323956.12</v>
      </c>
      <c r="D78" s="187">
        <v>3426589.12</v>
      </c>
      <c r="E78" s="187">
        <v>2354515.04</v>
      </c>
      <c r="F78" s="187">
        <v>2354515.04</v>
      </c>
      <c r="G78" s="187">
        <v>2343236.84</v>
      </c>
      <c r="H78" s="188">
        <v>1072074.08</v>
      </c>
    </row>
    <row r="79" spans="1:8" ht="15">
      <c r="A79" s="187" t="s">
        <v>384</v>
      </c>
      <c r="B79" s="187">
        <v>7295139.5</v>
      </c>
      <c r="C79" s="187">
        <v>1245533.91</v>
      </c>
      <c r="D79" s="187">
        <v>8540673.41</v>
      </c>
      <c r="E79" s="187">
        <v>5813333.19</v>
      </c>
      <c r="F79" s="187">
        <v>5813333.19</v>
      </c>
      <c r="G79" s="187">
        <v>5788847.91</v>
      </c>
      <c r="H79" s="188">
        <v>2727340.2199999997</v>
      </c>
    </row>
    <row r="80" spans="1:8" ht="15">
      <c r="A80" s="187" t="s">
        <v>385</v>
      </c>
      <c r="B80" s="187">
        <v>3311666</v>
      </c>
      <c r="C80" s="187">
        <v>46907.17</v>
      </c>
      <c r="D80" s="187">
        <v>3358573.17</v>
      </c>
      <c r="E80" s="187">
        <v>2065228.13</v>
      </c>
      <c r="F80" s="187">
        <v>2065228.13</v>
      </c>
      <c r="G80" s="187">
        <v>1938376.11</v>
      </c>
      <c r="H80" s="188">
        <v>1293345.04</v>
      </c>
    </row>
    <row r="81" spans="1:8" ht="15">
      <c r="A81" s="187" t="s">
        <v>386</v>
      </c>
      <c r="B81" s="187">
        <v>832455</v>
      </c>
      <c r="C81" s="187">
        <v>123198.99</v>
      </c>
      <c r="D81" s="187">
        <v>955653.99</v>
      </c>
      <c r="E81" s="187">
        <v>663348.99</v>
      </c>
      <c r="F81" s="187">
        <v>663348.99</v>
      </c>
      <c r="G81" s="187">
        <v>661684.99</v>
      </c>
      <c r="H81" s="188">
        <v>292305</v>
      </c>
    </row>
    <row r="82" spans="1:8" ht="15">
      <c r="A82" s="187" t="s">
        <v>387</v>
      </c>
      <c r="B82" s="187">
        <v>646412</v>
      </c>
      <c r="C82" s="187">
        <v>-206050.86</v>
      </c>
      <c r="D82" s="187">
        <v>440361.14</v>
      </c>
      <c r="E82" s="187">
        <v>208790.14</v>
      </c>
      <c r="F82" s="187">
        <v>208790.14</v>
      </c>
      <c r="G82" s="187">
        <v>208790.14</v>
      </c>
      <c r="H82" s="188">
        <v>231571</v>
      </c>
    </row>
    <row r="83" spans="1:8" ht="15">
      <c r="A83" s="187" t="s">
        <v>388</v>
      </c>
      <c r="B83" s="187">
        <v>0</v>
      </c>
      <c r="C83" s="187">
        <v>0</v>
      </c>
      <c r="D83" s="187">
        <v>0</v>
      </c>
      <c r="E83" s="187">
        <v>0</v>
      </c>
      <c r="F83" s="187">
        <v>0</v>
      </c>
      <c r="G83" s="187">
        <v>0</v>
      </c>
      <c r="H83" s="188">
        <v>0</v>
      </c>
    </row>
    <row r="84" spans="1:8" ht="15">
      <c r="A84" s="187" t="s">
        <v>389</v>
      </c>
      <c r="B84" s="187">
        <v>1790897</v>
      </c>
      <c r="C84" s="187">
        <v>63919.93</v>
      </c>
      <c r="D84" s="187">
        <v>1854816.93</v>
      </c>
      <c r="E84" s="187">
        <v>1241330.13</v>
      </c>
      <c r="F84" s="187">
        <v>1241330.13</v>
      </c>
      <c r="G84" s="187">
        <v>1236892.13</v>
      </c>
      <c r="H84" s="188">
        <v>613486.8</v>
      </c>
    </row>
    <row r="85" spans="1:8" ht="15">
      <c r="A85" s="187" t="s">
        <v>390</v>
      </c>
      <c r="B85" s="187">
        <v>2954678</v>
      </c>
      <c r="C85" s="187">
        <v>349348.759999999</v>
      </c>
      <c r="D85" s="187">
        <v>3304026.759999999</v>
      </c>
      <c r="E85" s="187">
        <v>2244864.67</v>
      </c>
      <c r="F85" s="187">
        <v>2244864.67</v>
      </c>
      <c r="G85" s="187">
        <v>2239347.06</v>
      </c>
      <c r="H85" s="188">
        <v>1059162.089999999</v>
      </c>
    </row>
    <row r="86" spans="1:8" ht="15">
      <c r="A86" s="187" t="s">
        <v>391</v>
      </c>
      <c r="B86" s="187">
        <v>0</v>
      </c>
      <c r="C86" s="187">
        <v>0</v>
      </c>
      <c r="D86" s="187">
        <v>0</v>
      </c>
      <c r="E86" s="187">
        <v>0</v>
      </c>
      <c r="F86" s="187">
        <v>0</v>
      </c>
      <c r="G86" s="187">
        <v>0</v>
      </c>
      <c r="H86" s="188">
        <v>0</v>
      </c>
    </row>
    <row r="87" spans="1:8" ht="15">
      <c r="A87" s="187" t="s">
        <v>392</v>
      </c>
      <c r="B87" s="187">
        <v>276046616.5</v>
      </c>
      <c r="C87" s="187">
        <v>37512599.41</v>
      </c>
      <c r="D87" s="187">
        <v>313559215.90999997</v>
      </c>
      <c r="E87" s="187">
        <v>240983044.6</v>
      </c>
      <c r="F87" s="187">
        <v>240771151.9</v>
      </c>
      <c r="G87" s="187">
        <v>211570969.24</v>
      </c>
      <c r="H87" s="188">
        <v>72576171.30999997</v>
      </c>
    </row>
    <row r="88" spans="1:8" ht="15">
      <c r="A88" s="187" t="s">
        <v>393</v>
      </c>
      <c r="B88" s="187">
        <v>7689792</v>
      </c>
      <c r="C88" s="187">
        <v>2397799.73</v>
      </c>
      <c r="D88" s="187">
        <v>10087591.73</v>
      </c>
      <c r="E88" s="187">
        <v>7533087.71</v>
      </c>
      <c r="F88" s="187">
        <v>7533087.71</v>
      </c>
      <c r="G88" s="187">
        <v>6801482.95</v>
      </c>
      <c r="H88" s="188">
        <v>2554504.0200000005</v>
      </c>
    </row>
    <row r="89" spans="1:8" ht="15">
      <c r="A89" s="187" t="s">
        <v>394</v>
      </c>
      <c r="B89" s="187">
        <v>9331407</v>
      </c>
      <c r="C89" s="187">
        <v>1140504.18</v>
      </c>
      <c r="D89" s="187">
        <v>10471911.18</v>
      </c>
      <c r="E89" s="187">
        <v>7695610.97</v>
      </c>
      <c r="F89" s="187">
        <v>7695610.97</v>
      </c>
      <c r="G89" s="187">
        <v>7029168.53</v>
      </c>
      <c r="H89" s="188">
        <v>2776300.21</v>
      </c>
    </row>
    <row r="90" spans="1:8" ht="15">
      <c r="A90" s="187" t="s">
        <v>395</v>
      </c>
      <c r="B90" s="187">
        <v>3642818</v>
      </c>
      <c r="C90" s="187">
        <v>1364647.53</v>
      </c>
      <c r="D90" s="187">
        <v>5007465.53</v>
      </c>
      <c r="E90" s="187">
        <v>4020000.53</v>
      </c>
      <c r="F90" s="187">
        <v>4020000.53</v>
      </c>
      <c r="G90" s="187">
        <v>3904931.53</v>
      </c>
      <c r="H90" s="188">
        <v>987465.0000000005</v>
      </c>
    </row>
    <row r="91" spans="1:8" ht="15">
      <c r="A91" s="187" t="s">
        <v>396</v>
      </c>
      <c r="B91" s="187">
        <v>28625532</v>
      </c>
      <c r="C91" s="187">
        <v>9603151.47</v>
      </c>
      <c r="D91" s="187">
        <v>38228683.47</v>
      </c>
      <c r="E91" s="187">
        <v>28476341.47</v>
      </c>
      <c r="F91" s="187">
        <v>28476341.47</v>
      </c>
      <c r="G91" s="187">
        <v>28301457.47</v>
      </c>
      <c r="H91" s="188">
        <v>9752342</v>
      </c>
    </row>
    <row r="92" spans="1:8" ht="15">
      <c r="A92" s="187" t="s">
        <v>397</v>
      </c>
      <c r="B92" s="187">
        <v>3403882</v>
      </c>
      <c r="C92" s="187">
        <v>354486.699999999</v>
      </c>
      <c r="D92" s="187">
        <v>3758368.6999999993</v>
      </c>
      <c r="E92" s="187">
        <v>2659384.67</v>
      </c>
      <c r="F92" s="187">
        <v>2659384.67</v>
      </c>
      <c r="G92" s="187">
        <v>2595833.97</v>
      </c>
      <c r="H92" s="188">
        <v>1098984.0299999993</v>
      </c>
    </row>
    <row r="93" spans="1:8" ht="15">
      <c r="A93" s="187" t="s">
        <v>398</v>
      </c>
      <c r="B93" s="187">
        <v>12640223</v>
      </c>
      <c r="C93" s="187">
        <v>4244428.05</v>
      </c>
      <c r="D93" s="187">
        <v>16884651.05</v>
      </c>
      <c r="E93" s="187">
        <v>12802523.96</v>
      </c>
      <c r="F93" s="187">
        <v>12802523.96</v>
      </c>
      <c r="G93" s="187">
        <v>12239197.73</v>
      </c>
      <c r="H93" s="188">
        <v>4082127.09</v>
      </c>
    </row>
    <row r="94" spans="1:8" ht="15">
      <c r="A94" s="187" t="s">
        <v>399</v>
      </c>
      <c r="B94" s="187">
        <v>8422843</v>
      </c>
      <c r="C94" s="187">
        <v>1783113.09</v>
      </c>
      <c r="D94" s="187">
        <v>10205956.09</v>
      </c>
      <c r="E94" s="187">
        <v>7483563.05</v>
      </c>
      <c r="F94" s="187">
        <v>7483563.05</v>
      </c>
      <c r="G94" s="187">
        <v>7308549.2</v>
      </c>
      <c r="H94" s="188">
        <v>2722393.04</v>
      </c>
    </row>
    <row r="95" spans="1:8" ht="15">
      <c r="A95" s="187" t="s">
        <v>400</v>
      </c>
      <c r="B95" s="187">
        <v>8277618</v>
      </c>
      <c r="C95" s="187">
        <v>2150604.22</v>
      </c>
      <c r="D95" s="187">
        <v>10428222.22</v>
      </c>
      <c r="E95" s="187">
        <v>7591422.41</v>
      </c>
      <c r="F95" s="187">
        <v>7591422.41</v>
      </c>
      <c r="G95" s="187">
        <v>7524597.41</v>
      </c>
      <c r="H95" s="188">
        <v>2836799.8100000005</v>
      </c>
    </row>
    <row r="96" spans="1:8" ht="15">
      <c r="A96" s="187" t="s">
        <v>401</v>
      </c>
      <c r="B96" s="187">
        <v>87105026</v>
      </c>
      <c r="C96" s="187">
        <v>77188215.21</v>
      </c>
      <c r="D96" s="187">
        <v>164293241.20999998</v>
      </c>
      <c r="E96" s="187">
        <v>141375465.24</v>
      </c>
      <c r="F96" s="187">
        <v>140988805.18</v>
      </c>
      <c r="G96" s="187">
        <v>135032944.7</v>
      </c>
      <c r="H96" s="188">
        <v>22917775.96999997</v>
      </c>
    </row>
    <row r="97" spans="1:8" ht="15">
      <c r="A97" s="218"/>
      <c r="B97" s="219"/>
      <c r="C97" s="219"/>
      <c r="D97" s="219"/>
      <c r="E97" s="219"/>
      <c r="F97" s="219"/>
      <c r="G97" s="219"/>
      <c r="H97" s="188"/>
    </row>
    <row r="98" spans="1:8" ht="15">
      <c r="A98" s="218"/>
      <c r="B98" s="219"/>
      <c r="C98" s="219"/>
      <c r="D98" s="219"/>
      <c r="E98" s="219"/>
      <c r="F98" s="219"/>
      <c r="G98" s="219"/>
      <c r="H98" s="188"/>
    </row>
    <row r="99" spans="1:8" ht="15.75" thickBot="1">
      <c r="A99" s="218"/>
      <c r="B99" s="219"/>
      <c r="C99" s="219"/>
      <c r="D99" s="219"/>
      <c r="E99" s="219"/>
      <c r="F99" s="219"/>
      <c r="G99" s="219"/>
      <c r="H99" s="188"/>
    </row>
    <row r="100" spans="1:8" ht="18.75">
      <c r="A100" s="361" t="s">
        <v>228</v>
      </c>
      <c r="B100" s="372"/>
      <c r="C100" s="372"/>
      <c r="D100" s="372"/>
      <c r="E100" s="372"/>
      <c r="F100" s="372"/>
      <c r="G100" s="372"/>
      <c r="H100" s="373"/>
    </row>
    <row r="101" spans="1:8" ht="15.75">
      <c r="A101" s="367" t="s">
        <v>273</v>
      </c>
      <c r="B101" s="368"/>
      <c r="C101" s="368"/>
      <c r="D101" s="368"/>
      <c r="E101" s="368"/>
      <c r="F101" s="368"/>
      <c r="G101" s="368"/>
      <c r="H101" s="369"/>
    </row>
    <row r="102" spans="1:8" ht="15">
      <c r="A102" s="394" t="s">
        <v>326</v>
      </c>
      <c r="B102" s="395"/>
      <c r="C102" s="395"/>
      <c r="D102" s="395"/>
      <c r="E102" s="395"/>
      <c r="F102" s="395"/>
      <c r="G102" s="395"/>
      <c r="H102" s="396"/>
    </row>
    <row r="103" spans="1:8" ht="15">
      <c r="A103" s="394" t="s">
        <v>470</v>
      </c>
      <c r="B103" s="395"/>
      <c r="C103" s="395"/>
      <c r="D103" s="395"/>
      <c r="E103" s="395"/>
      <c r="F103" s="395"/>
      <c r="G103" s="395"/>
      <c r="H103" s="396"/>
    </row>
    <row r="104" spans="1:8" ht="15.75" thickBot="1">
      <c r="A104" s="417"/>
      <c r="B104" s="418"/>
      <c r="C104" s="418"/>
      <c r="D104" s="418"/>
      <c r="E104" s="418"/>
      <c r="F104" s="418"/>
      <c r="G104" s="418"/>
      <c r="H104" s="419"/>
    </row>
    <row r="105" spans="1:8" ht="15.75" thickBot="1">
      <c r="A105" s="397" t="s">
        <v>132</v>
      </c>
      <c r="B105" s="406" t="s">
        <v>275</v>
      </c>
      <c r="C105" s="407"/>
      <c r="D105" s="407"/>
      <c r="E105" s="407"/>
      <c r="F105" s="407"/>
      <c r="G105" s="408"/>
      <c r="H105" s="420" t="s">
        <v>276</v>
      </c>
    </row>
    <row r="106" spans="1:8" ht="30.75" thickBot="1">
      <c r="A106" s="399"/>
      <c r="B106" s="207" t="s">
        <v>277</v>
      </c>
      <c r="C106" s="208" t="s">
        <v>278</v>
      </c>
      <c r="D106" s="207" t="s">
        <v>235</v>
      </c>
      <c r="E106" s="209" t="s">
        <v>236</v>
      </c>
      <c r="F106" s="207" t="s">
        <v>279</v>
      </c>
      <c r="G106" s="207" t="s">
        <v>280</v>
      </c>
      <c r="H106" s="421"/>
    </row>
    <row r="107" spans="1:8" ht="15.75" thickBot="1">
      <c r="A107" s="401"/>
      <c r="B107" s="176">
        <v>1</v>
      </c>
      <c r="C107" s="178">
        <v>2</v>
      </c>
      <c r="D107" s="176" t="s">
        <v>281</v>
      </c>
      <c r="E107" s="178">
        <v>4</v>
      </c>
      <c r="F107" s="176">
        <v>5</v>
      </c>
      <c r="G107" s="176">
        <v>6</v>
      </c>
      <c r="H107" s="210" t="s">
        <v>282</v>
      </c>
    </row>
    <row r="108" spans="1:8" ht="15">
      <c r="A108" s="187" t="s">
        <v>402</v>
      </c>
      <c r="B108" s="187">
        <v>70512691</v>
      </c>
      <c r="C108" s="187">
        <v>-54835967.7</v>
      </c>
      <c r="D108" s="187">
        <v>15676723.299999997</v>
      </c>
      <c r="E108" s="187">
        <v>2289673.66</v>
      </c>
      <c r="F108" s="187">
        <v>2283873.66</v>
      </c>
      <c r="G108" s="187">
        <v>1838501.66</v>
      </c>
      <c r="H108" s="188">
        <v>13387049.639999997</v>
      </c>
    </row>
    <row r="109" spans="1:8" ht="15">
      <c r="A109" s="187" t="s">
        <v>403</v>
      </c>
      <c r="B109" s="187">
        <v>29339080.5</v>
      </c>
      <c r="C109" s="187">
        <v>1374956.75000001</v>
      </c>
      <c r="D109" s="187">
        <v>30714037.25000001</v>
      </c>
      <c r="E109" s="187">
        <v>23631793.16</v>
      </c>
      <c r="F109" s="187">
        <v>23631793.16</v>
      </c>
      <c r="G109" s="187">
        <v>22355048.47</v>
      </c>
      <c r="H109" s="188">
        <v>7082244.090000011</v>
      </c>
    </row>
    <row r="110" spans="1:8" ht="15">
      <c r="A110" s="187" t="s">
        <v>404</v>
      </c>
      <c r="B110" s="187">
        <v>2213091</v>
      </c>
      <c r="C110" s="187">
        <v>-181047.16</v>
      </c>
      <c r="D110" s="187">
        <v>2032043.84</v>
      </c>
      <c r="E110" s="187">
        <v>1343335.8</v>
      </c>
      <c r="F110" s="187">
        <v>1343335.8</v>
      </c>
      <c r="G110" s="187">
        <v>1338796.45</v>
      </c>
      <c r="H110" s="188">
        <v>688708.04</v>
      </c>
    </row>
    <row r="111" spans="1:8" ht="15">
      <c r="A111" s="187" t="s">
        <v>405</v>
      </c>
      <c r="B111" s="187">
        <v>3196907</v>
      </c>
      <c r="C111" s="187">
        <v>263938.340000001</v>
      </c>
      <c r="D111" s="187">
        <v>3460845.340000001</v>
      </c>
      <c r="E111" s="187">
        <v>2357283.26</v>
      </c>
      <c r="F111" s="187">
        <v>2356761.26</v>
      </c>
      <c r="G111" s="187">
        <v>2348951.78</v>
      </c>
      <c r="H111" s="188">
        <v>1103562.080000001</v>
      </c>
    </row>
    <row r="112" spans="1:8" ht="15">
      <c r="A112" s="187" t="s">
        <v>406</v>
      </c>
      <c r="B112" s="187">
        <v>76625019.5</v>
      </c>
      <c r="C112" s="187">
        <v>5968341.16</v>
      </c>
      <c r="D112" s="187">
        <v>82593360.66</v>
      </c>
      <c r="E112" s="187">
        <v>57454904.93</v>
      </c>
      <c r="F112" s="187">
        <v>57454904.93</v>
      </c>
      <c r="G112" s="187">
        <v>53264852.64</v>
      </c>
      <c r="H112" s="188">
        <v>25138455.729999997</v>
      </c>
    </row>
    <row r="113" spans="1:8" ht="15">
      <c r="A113" s="187" t="s">
        <v>407</v>
      </c>
      <c r="B113" s="187">
        <v>142134</v>
      </c>
      <c r="C113" s="187">
        <v>111090.38</v>
      </c>
      <c r="D113" s="187">
        <v>253224.38</v>
      </c>
      <c r="E113" s="187">
        <v>200232.46</v>
      </c>
      <c r="F113" s="187">
        <v>200232.46</v>
      </c>
      <c r="G113" s="187">
        <v>191764.46</v>
      </c>
      <c r="H113" s="188">
        <v>52991.92000000001</v>
      </c>
    </row>
    <row r="114" spans="1:8" ht="15">
      <c r="A114" s="187" t="s">
        <v>408</v>
      </c>
      <c r="B114" s="187">
        <v>337866</v>
      </c>
      <c r="C114" s="187">
        <v>235869.84</v>
      </c>
      <c r="D114" s="187">
        <v>573735.84</v>
      </c>
      <c r="E114" s="187">
        <v>420335.54</v>
      </c>
      <c r="F114" s="187">
        <v>420335.54</v>
      </c>
      <c r="G114" s="187">
        <v>417950.11</v>
      </c>
      <c r="H114" s="188">
        <v>153400.3</v>
      </c>
    </row>
    <row r="115" spans="1:8" ht="15">
      <c r="A115" s="187" t="s">
        <v>409</v>
      </c>
      <c r="B115" s="187">
        <v>137469</v>
      </c>
      <c r="C115" s="187">
        <v>59528.11</v>
      </c>
      <c r="D115" s="187">
        <v>196997.11</v>
      </c>
      <c r="E115" s="187">
        <v>141429.98</v>
      </c>
      <c r="F115" s="187">
        <v>141429.98</v>
      </c>
      <c r="G115" s="187">
        <v>136955.07</v>
      </c>
      <c r="H115" s="188">
        <v>55567.129999999976</v>
      </c>
    </row>
    <row r="116" spans="1:8" ht="15">
      <c r="A116" s="187" t="s">
        <v>410</v>
      </c>
      <c r="B116" s="187">
        <v>136809</v>
      </c>
      <c r="C116" s="187">
        <v>-1750.6</v>
      </c>
      <c r="D116" s="187">
        <v>135058.4</v>
      </c>
      <c r="E116" s="187">
        <v>89563.93</v>
      </c>
      <c r="F116" s="187">
        <v>89563.93</v>
      </c>
      <c r="G116" s="187">
        <v>85981.66</v>
      </c>
      <c r="H116" s="188">
        <v>45494.47</v>
      </c>
    </row>
    <row r="117" spans="1:8" ht="15">
      <c r="A117" s="187" t="s">
        <v>411</v>
      </c>
      <c r="B117" s="187">
        <v>99960</v>
      </c>
      <c r="C117" s="187">
        <v>27528.07</v>
      </c>
      <c r="D117" s="187">
        <v>127488.07</v>
      </c>
      <c r="E117" s="187">
        <v>92824.38</v>
      </c>
      <c r="F117" s="187">
        <v>92824.38</v>
      </c>
      <c r="G117" s="187">
        <v>92824.38</v>
      </c>
      <c r="H117" s="188">
        <v>34663.69</v>
      </c>
    </row>
    <row r="118" spans="1:8" ht="15">
      <c r="A118" s="187" t="s">
        <v>412</v>
      </c>
      <c r="B118" s="187">
        <v>122781</v>
      </c>
      <c r="C118" s="187">
        <v>241412.12</v>
      </c>
      <c r="D118" s="187">
        <v>364193.12</v>
      </c>
      <c r="E118" s="187">
        <v>320500.88</v>
      </c>
      <c r="F118" s="187">
        <v>320500.88</v>
      </c>
      <c r="G118" s="187">
        <v>79144.26</v>
      </c>
      <c r="H118" s="188">
        <v>43692.23999999999</v>
      </c>
    </row>
    <row r="119" spans="1:8" ht="15">
      <c r="A119" s="187" t="s">
        <v>413</v>
      </c>
      <c r="B119" s="187">
        <v>91260</v>
      </c>
      <c r="C119" s="187">
        <v>-12768.64</v>
      </c>
      <c r="D119" s="187">
        <v>78491.36</v>
      </c>
      <c r="E119" s="187">
        <v>50219.59</v>
      </c>
      <c r="F119" s="187">
        <v>50219.59</v>
      </c>
      <c r="G119" s="187">
        <v>48149.19</v>
      </c>
      <c r="H119" s="188">
        <v>28271.770000000004</v>
      </c>
    </row>
    <row r="120" spans="1:8" ht="15">
      <c r="A120" s="187" t="s">
        <v>414</v>
      </c>
      <c r="B120" s="187">
        <v>46098</v>
      </c>
      <c r="C120" s="187">
        <v>29657.33</v>
      </c>
      <c r="D120" s="187">
        <v>75755.33</v>
      </c>
      <c r="E120" s="187">
        <v>59930.35</v>
      </c>
      <c r="F120" s="187">
        <v>52622.35</v>
      </c>
      <c r="G120" s="187">
        <v>48023.34</v>
      </c>
      <c r="H120" s="188">
        <v>15824.980000000003</v>
      </c>
    </row>
    <row r="121" spans="1:8" ht="15">
      <c r="A121" s="187" t="s">
        <v>415</v>
      </c>
      <c r="B121" s="187">
        <v>95100</v>
      </c>
      <c r="C121" s="187">
        <v>235126.93</v>
      </c>
      <c r="D121" s="187">
        <v>330226.93</v>
      </c>
      <c r="E121" s="187">
        <v>291955.77</v>
      </c>
      <c r="F121" s="187">
        <v>291955.77</v>
      </c>
      <c r="G121" s="187">
        <v>291955.77</v>
      </c>
      <c r="H121" s="188">
        <v>38271.159999999974</v>
      </c>
    </row>
    <row r="122" spans="1:8" ht="15">
      <c r="A122" s="187" t="s">
        <v>416</v>
      </c>
      <c r="B122" s="187">
        <v>61680</v>
      </c>
      <c r="C122" s="187">
        <v>-11820.85</v>
      </c>
      <c r="D122" s="187">
        <v>49859.15</v>
      </c>
      <c r="E122" s="187">
        <v>30756.52</v>
      </c>
      <c r="F122" s="187">
        <v>30756.52</v>
      </c>
      <c r="G122" s="187">
        <v>27646.5</v>
      </c>
      <c r="H122" s="188">
        <v>19102.63</v>
      </c>
    </row>
    <row r="123" spans="1:8" ht="15">
      <c r="A123" s="187" t="s">
        <v>417</v>
      </c>
      <c r="B123" s="187">
        <v>67761</v>
      </c>
      <c r="C123" s="187">
        <v>53997.93</v>
      </c>
      <c r="D123" s="187">
        <v>121758.93</v>
      </c>
      <c r="E123" s="187">
        <v>96524.21</v>
      </c>
      <c r="F123" s="187">
        <v>96524.21</v>
      </c>
      <c r="G123" s="187">
        <v>89216.21</v>
      </c>
      <c r="H123" s="188">
        <v>25234.719999999987</v>
      </c>
    </row>
    <row r="124" spans="1:8" ht="15">
      <c r="A124" s="187" t="s">
        <v>418</v>
      </c>
      <c r="B124" s="187">
        <v>234360</v>
      </c>
      <c r="C124" s="187">
        <v>-72003.99</v>
      </c>
      <c r="D124" s="187">
        <v>162356.01</v>
      </c>
      <c r="E124" s="187">
        <v>87440.75</v>
      </c>
      <c r="F124" s="187">
        <v>87440.75</v>
      </c>
      <c r="G124" s="187">
        <v>79912.36</v>
      </c>
      <c r="H124" s="188">
        <v>74915.26000000001</v>
      </c>
    </row>
    <row r="125" spans="1:8" ht="15">
      <c r="A125" s="187" t="s">
        <v>419</v>
      </c>
      <c r="B125" s="187">
        <v>81261</v>
      </c>
      <c r="C125" s="187">
        <v>68265.92</v>
      </c>
      <c r="D125" s="187">
        <v>149526.91999999998</v>
      </c>
      <c r="E125" s="187">
        <v>108966.5</v>
      </c>
      <c r="F125" s="187">
        <v>108966.5</v>
      </c>
      <c r="G125" s="187">
        <v>105738.57</v>
      </c>
      <c r="H125" s="188">
        <v>40560.419999999984</v>
      </c>
    </row>
    <row r="126" spans="1:8" ht="15">
      <c r="A126" s="187" t="s">
        <v>420</v>
      </c>
      <c r="B126" s="187">
        <v>60000</v>
      </c>
      <c r="C126" s="187">
        <v>1063.54</v>
      </c>
      <c r="D126" s="187">
        <v>61063.54</v>
      </c>
      <c r="E126" s="187">
        <v>43516.35</v>
      </c>
      <c r="F126" s="187">
        <v>43516.35</v>
      </c>
      <c r="G126" s="187">
        <v>43516.35</v>
      </c>
      <c r="H126" s="188">
        <v>17547.190000000002</v>
      </c>
    </row>
    <row r="127" spans="1:8" ht="15">
      <c r="A127" s="187" t="s">
        <v>421</v>
      </c>
      <c r="B127" s="187">
        <v>66600</v>
      </c>
      <c r="C127" s="187">
        <v>53632.9</v>
      </c>
      <c r="D127" s="187">
        <v>120232.9</v>
      </c>
      <c r="E127" s="187">
        <v>99780.44</v>
      </c>
      <c r="F127" s="187">
        <v>99780.44</v>
      </c>
      <c r="G127" s="187">
        <v>93540.03</v>
      </c>
      <c r="H127" s="188">
        <v>20452.459999999992</v>
      </c>
    </row>
    <row r="128" spans="1:8" ht="15">
      <c r="A128" s="187" t="s">
        <v>422</v>
      </c>
      <c r="B128" s="187">
        <v>75600</v>
      </c>
      <c r="C128" s="187">
        <v>842.67</v>
      </c>
      <c r="D128" s="187">
        <v>76442.67</v>
      </c>
      <c r="E128" s="187">
        <v>47773.93</v>
      </c>
      <c r="F128" s="187">
        <v>47773.93</v>
      </c>
      <c r="G128" s="187">
        <v>47773.93</v>
      </c>
      <c r="H128" s="188">
        <v>28668.739999999998</v>
      </c>
    </row>
    <row r="129" spans="1:8" ht="15">
      <c r="A129" s="187" t="s">
        <v>423</v>
      </c>
      <c r="B129" s="187">
        <v>3515654</v>
      </c>
      <c r="C129" s="187">
        <v>1103666.32</v>
      </c>
      <c r="D129" s="187">
        <v>4619320.32</v>
      </c>
      <c r="E129" s="187">
        <v>3417702.4</v>
      </c>
      <c r="F129" s="187">
        <v>3417702.4</v>
      </c>
      <c r="G129" s="187">
        <v>3035187.6</v>
      </c>
      <c r="H129" s="188">
        <v>1201617.9200000004</v>
      </c>
    </row>
    <row r="130" spans="1:8" ht="15">
      <c r="A130" s="187" t="s">
        <v>424</v>
      </c>
      <c r="B130" s="187">
        <v>27600</v>
      </c>
      <c r="C130" s="187">
        <v>122884.76</v>
      </c>
      <c r="D130" s="187">
        <v>150484.76</v>
      </c>
      <c r="E130" s="187">
        <v>128537.59</v>
      </c>
      <c r="F130" s="187">
        <v>128537.59</v>
      </c>
      <c r="G130" s="187">
        <v>46823.56</v>
      </c>
      <c r="H130" s="188">
        <v>21947.170000000013</v>
      </c>
    </row>
    <row r="131" spans="1:8" ht="15">
      <c r="A131" s="187" t="s">
        <v>425</v>
      </c>
      <c r="B131" s="187">
        <v>88800</v>
      </c>
      <c r="C131" s="187">
        <v>427701.6</v>
      </c>
      <c r="D131" s="187">
        <v>516501.6</v>
      </c>
      <c r="E131" s="187">
        <v>492098.09</v>
      </c>
      <c r="F131" s="187">
        <v>492098.09</v>
      </c>
      <c r="G131" s="187">
        <v>491538.09</v>
      </c>
      <c r="H131" s="188">
        <v>24403.50999999995</v>
      </c>
    </row>
    <row r="132" spans="1:8" ht="15">
      <c r="A132" s="187" t="s">
        <v>426</v>
      </c>
      <c r="B132" s="187">
        <v>0</v>
      </c>
      <c r="C132" s="187">
        <v>85837.79</v>
      </c>
      <c r="D132" s="187">
        <v>85837.79</v>
      </c>
      <c r="E132" s="187">
        <v>81867.63</v>
      </c>
      <c r="F132" s="187">
        <v>81867.63</v>
      </c>
      <c r="G132" s="187">
        <v>81867.63</v>
      </c>
      <c r="H132" s="188">
        <v>3970.159999999989</v>
      </c>
    </row>
    <row r="133" spans="1:8" ht="15">
      <c r="A133" s="187" t="s">
        <v>427</v>
      </c>
      <c r="B133" s="187">
        <v>13975990.5</v>
      </c>
      <c r="C133" s="187">
        <v>2072083.01</v>
      </c>
      <c r="D133" s="187">
        <v>16048073.51</v>
      </c>
      <c r="E133" s="187">
        <v>11450300.84</v>
      </c>
      <c r="F133" s="187">
        <v>11443340.84</v>
      </c>
      <c r="G133" s="187">
        <v>10741383.44</v>
      </c>
      <c r="H133" s="188">
        <v>4597772.67</v>
      </c>
    </row>
    <row r="134" spans="1:8" ht="15">
      <c r="A134" s="187" t="s">
        <v>428</v>
      </c>
      <c r="B134" s="187">
        <v>490489</v>
      </c>
      <c r="C134" s="187">
        <v>7133</v>
      </c>
      <c r="D134" s="187">
        <v>497622</v>
      </c>
      <c r="E134" s="187">
        <v>325657</v>
      </c>
      <c r="F134" s="187">
        <v>325657</v>
      </c>
      <c r="G134" s="187">
        <v>322126</v>
      </c>
      <c r="H134" s="188">
        <v>171965</v>
      </c>
    </row>
    <row r="135" spans="1:8" ht="15">
      <c r="A135" s="187" t="s">
        <v>429</v>
      </c>
      <c r="B135" s="187">
        <v>9149106</v>
      </c>
      <c r="C135" s="187">
        <v>1064624.7</v>
      </c>
      <c r="D135" s="187">
        <v>10213730.7</v>
      </c>
      <c r="E135" s="187">
        <v>7107792.89</v>
      </c>
      <c r="F135" s="187">
        <v>7107792.89</v>
      </c>
      <c r="G135" s="187">
        <v>6664452.34</v>
      </c>
      <c r="H135" s="188">
        <v>3105937.8099999996</v>
      </c>
    </row>
    <row r="136" spans="1:8" ht="15.75" thickBot="1">
      <c r="A136" s="187"/>
      <c r="B136" s="187"/>
      <c r="C136" s="187"/>
      <c r="D136" s="187"/>
      <c r="E136" s="187"/>
      <c r="F136" s="187"/>
      <c r="G136" s="187"/>
      <c r="H136" s="188"/>
    </row>
    <row r="137" spans="1:9" ht="15.75" thickBot="1">
      <c r="A137" s="221" t="s">
        <v>251</v>
      </c>
      <c r="B137" s="296">
        <v>1431809172.79</v>
      </c>
      <c r="C137" s="296">
        <v>356912706.73</v>
      </c>
      <c r="D137" s="296">
        <v>1788721879.52</v>
      </c>
      <c r="E137" s="296">
        <v>1367868811.1100001</v>
      </c>
      <c r="F137" s="296">
        <v>1362002033.9600003</v>
      </c>
      <c r="G137" s="296">
        <v>1180316996.1100001</v>
      </c>
      <c r="H137" s="296">
        <v>420853068.40999997</v>
      </c>
      <c r="I137" s="200"/>
    </row>
    <row r="138" spans="1:9" ht="15">
      <c r="A138" s="9"/>
      <c r="B138" s="219"/>
      <c r="C138" s="219"/>
      <c r="D138" s="219"/>
      <c r="E138" s="219"/>
      <c r="F138" s="219"/>
      <c r="G138" s="219"/>
      <c r="H138" s="219"/>
      <c r="I138" s="298"/>
    </row>
    <row r="139" spans="1:8" ht="15.75">
      <c r="A139" s="190" t="s">
        <v>430</v>
      </c>
      <c r="B139" s="137"/>
      <c r="C139" s="191" t="s">
        <v>323</v>
      </c>
      <c r="D139" s="206"/>
      <c r="E139" s="137"/>
      <c r="F139" s="192" t="s">
        <v>313</v>
      </c>
      <c r="G139" s="137"/>
      <c r="H139" s="137"/>
    </row>
    <row r="140" spans="1:8" ht="15">
      <c r="A140" s="215"/>
      <c r="B140" s="137"/>
      <c r="C140" s="223"/>
      <c r="D140" s="137"/>
      <c r="E140" s="137"/>
      <c r="F140" s="224"/>
      <c r="G140" s="137"/>
      <c r="H140" s="137"/>
    </row>
    <row r="141" spans="1:8" ht="15">
      <c r="A141" s="216"/>
      <c r="B141" s="137"/>
      <c r="C141" s="223"/>
      <c r="D141" s="137"/>
      <c r="E141" s="137"/>
      <c r="F141" s="224"/>
      <c r="G141" s="137"/>
      <c r="H141" s="137"/>
    </row>
    <row r="142" spans="1:8" ht="15">
      <c r="A142" s="215" t="s">
        <v>431</v>
      </c>
      <c r="B142" s="137"/>
      <c r="C142" s="193" t="s">
        <v>324</v>
      </c>
      <c r="D142" s="137"/>
      <c r="E142" s="137"/>
      <c r="F142" s="194" t="s">
        <v>316</v>
      </c>
      <c r="G142" s="137"/>
      <c r="H142" s="137"/>
    </row>
    <row r="143" spans="1:8" ht="15.75">
      <c r="A143" s="217" t="s">
        <v>432</v>
      </c>
      <c r="B143" s="137"/>
      <c r="C143" s="192" t="s">
        <v>325</v>
      </c>
      <c r="D143" s="137"/>
      <c r="E143" s="137"/>
      <c r="F143" s="191" t="s">
        <v>318</v>
      </c>
      <c r="G143" s="137"/>
      <c r="H143" s="137"/>
    </row>
    <row r="145" spans="2:8" ht="15">
      <c r="B145" s="200"/>
      <c r="C145" s="200"/>
      <c r="D145" s="200"/>
      <c r="E145" s="200"/>
      <c r="F145" s="200"/>
      <c r="G145" s="200"/>
      <c r="H145" s="200"/>
    </row>
    <row r="146" spans="2:8" ht="15">
      <c r="B146" s="200"/>
      <c r="C146" s="200"/>
      <c r="D146" s="200"/>
      <c r="E146" s="200"/>
      <c r="F146" s="200"/>
      <c r="G146" s="200"/>
      <c r="H146" s="200"/>
    </row>
  </sheetData>
  <sheetProtection/>
  <mergeCells count="24">
    <mergeCell ref="A100:H100"/>
    <mergeCell ref="A102:H102"/>
    <mergeCell ref="A103:H103"/>
    <mergeCell ref="A104:H104"/>
    <mergeCell ref="A1:H1"/>
    <mergeCell ref="A2:H2"/>
    <mergeCell ref="A3:H3"/>
    <mergeCell ref="A4:H4"/>
    <mergeCell ref="A5:H5"/>
    <mergeCell ref="A105:A107"/>
    <mergeCell ref="B105:G105"/>
    <mergeCell ref="H105:H106"/>
    <mergeCell ref="A55:A57"/>
    <mergeCell ref="B55:G55"/>
    <mergeCell ref="A51:H51"/>
    <mergeCell ref="A52:H52"/>
    <mergeCell ref="A53:H53"/>
    <mergeCell ref="A54:H54"/>
    <mergeCell ref="A101:H101"/>
    <mergeCell ref="A6:A8"/>
    <mergeCell ref="B6:G6"/>
    <mergeCell ref="H6:H7"/>
    <mergeCell ref="A50:H50"/>
    <mergeCell ref="H55:H56"/>
  </mergeCells>
  <printOptions/>
  <pageMargins left="0.46" right="0.2362204724409449" top="0.81" bottom="0.92" header="0.31496062992125984" footer="0.31496062992125984"/>
  <pageSetup horizontalDpi="600" verticalDpi="600" orientation="landscape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20" sqref="B20"/>
    </sheetView>
  </sheetViews>
  <sheetFormatPr defaultColWidth="11.421875" defaultRowHeight="15"/>
  <cols>
    <col min="1" max="1" width="96.140625" style="0" bestFit="1" customWidth="1"/>
    <col min="2" max="2" width="23.00390625" style="0" bestFit="1" customWidth="1"/>
    <col min="3" max="3" width="20.28125" style="0" customWidth="1"/>
    <col min="4" max="4" width="23.28125" style="0" customWidth="1"/>
  </cols>
  <sheetData>
    <row r="1" spans="1:4" ht="18.75">
      <c r="A1" s="361" t="s">
        <v>228</v>
      </c>
      <c r="B1" s="372"/>
      <c r="C1" s="372"/>
      <c r="D1" s="373"/>
    </row>
    <row r="2" spans="1:4" ht="15.75">
      <c r="A2" s="367" t="s">
        <v>433</v>
      </c>
      <c r="B2" s="368"/>
      <c r="C2" s="368"/>
      <c r="D2" s="369"/>
    </row>
    <row r="3" spans="1:4" ht="15">
      <c r="A3" s="394" t="s">
        <v>470</v>
      </c>
      <c r="B3" s="395"/>
      <c r="C3" s="395"/>
      <c r="D3" s="396"/>
    </row>
    <row r="4" spans="1:4" ht="15.75" thickBot="1">
      <c r="A4" s="394"/>
      <c r="B4" s="395"/>
      <c r="C4" s="395"/>
      <c r="D4" s="396"/>
    </row>
    <row r="5" spans="1:4" ht="15.75" thickBot="1">
      <c r="A5" s="397" t="s">
        <v>434</v>
      </c>
      <c r="B5" s="226" t="s">
        <v>435</v>
      </c>
      <c r="C5" s="176" t="s">
        <v>436</v>
      </c>
      <c r="D5" s="227" t="s">
        <v>433</v>
      </c>
    </row>
    <row r="6" spans="1:4" ht="15.75" thickBot="1">
      <c r="A6" s="399"/>
      <c r="B6" s="207" t="s">
        <v>437</v>
      </c>
      <c r="C6" s="208" t="s">
        <v>438</v>
      </c>
      <c r="D6" s="228" t="s">
        <v>439</v>
      </c>
    </row>
    <row r="7" spans="1:4" ht="15.75" thickBot="1">
      <c r="A7" s="422" t="s">
        <v>440</v>
      </c>
      <c r="B7" s="423"/>
      <c r="C7" s="423"/>
      <c r="D7" s="424"/>
    </row>
    <row r="8" spans="1:4" ht="15">
      <c r="A8" s="229"/>
      <c r="B8" s="230"/>
      <c r="C8" s="230"/>
      <c r="D8" s="231" t="s">
        <v>238</v>
      </c>
    </row>
    <row r="9" spans="1:4" ht="15">
      <c r="A9" s="225" t="s">
        <v>441</v>
      </c>
      <c r="B9" s="299">
        <v>0</v>
      </c>
      <c r="C9" s="300">
        <v>4779000</v>
      </c>
      <c r="D9" s="301">
        <v>-4779000</v>
      </c>
    </row>
    <row r="10" spans="1:4" ht="15">
      <c r="A10" s="225" t="s">
        <v>154</v>
      </c>
      <c r="B10" s="299">
        <v>0</v>
      </c>
      <c r="C10" s="300">
        <v>12000000</v>
      </c>
      <c r="D10" s="301">
        <v>-12000000</v>
      </c>
    </row>
    <row r="11" spans="1:4" ht="15">
      <c r="A11" s="225" t="s">
        <v>155</v>
      </c>
      <c r="B11" s="299">
        <v>0</v>
      </c>
      <c r="C11" s="300">
        <v>12000000</v>
      </c>
      <c r="D11" s="301">
        <v>-12000000</v>
      </c>
    </row>
    <row r="12" spans="1:4" ht="15">
      <c r="A12" s="225" t="s">
        <v>442</v>
      </c>
      <c r="B12" s="299">
        <v>0</v>
      </c>
      <c r="C12" s="300">
        <v>13695652.169999998</v>
      </c>
      <c r="D12" s="301">
        <v>-13695652.169999998</v>
      </c>
    </row>
    <row r="13" spans="1:4" ht="15">
      <c r="A13" s="225" t="s">
        <v>156</v>
      </c>
      <c r="B13" s="299">
        <v>0</v>
      </c>
      <c r="C13" s="300">
        <v>5407873.82</v>
      </c>
      <c r="D13" s="301">
        <v>-5407873.82</v>
      </c>
    </row>
    <row r="14" spans="1:4" ht="15">
      <c r="A14" s="225" t="s">
        <v>443</v>
      </c>
      <c r="B14" s="299">
        <v>0</v>
      </c>
      <c r="C14" s="300">
        <v>27000000</v>
      </c>
      <c r="D14" s="301">
        <v>-27000000</v>
      </c>
    </row>
    <row r="15" spans="1:4" s="292" customFormat="1" ht="15">
      <c r="A15" s="232" t="s">
        <v>444</v>
      </c>
      <c r="B15" s="302">
        <v>0</v>
      </c>
      <c r="C15" s="302">
        <v>74882525.99</v>
      </c>
      <c r="D15" s="303">
        <v>-74882525.99</v>
      </c>
    </row>
    <row r="16" spans="1:4" ht="15.75" thickBot="1">
      <c r="A16" s="304" t="s">
        <v>445</v>
      </c>
      <c r="B16" s="305">
        <v>0</v>
      </c>
      <c r="C16" s="305">
        <v>74882525.99</v>
      </c>
      <c r="D16" s="306">
        <v>-74882525.99</v>
      </c>
    </row>
    <row r="17" spans="1:4" ht="15">
      <c r="A17" s="233"/>
      <c r="B17" s="233"/>
      <c r="C17" s="233"/>
      <c r="D17" s="233"/>
    </row>
    <row r="18" spans="1:4" ht="15">
      <c r="A18" s="137"/>
      <c r="B18" s="137"/>
      <c r="C18" s="137"/>
      <c r="D18" s="137"/>
    </row>
    <row r="19" spans="1:4" ht="15.75">
      <c r="A19" s="190" t="s">
        <v>446</v>
      </c>
      <c r="B19" s="137"/>
      <c r="C19" s="234" t="s">
        <v>447</v>
      </c>
      <c r="D19" s="137"/>
    </row>
    <row r="20" spans="1:4" ht="15">
      <c r="A20" s="215"/>
      <c r="B20" s="137"/>
      <c r="C20" s="235"/>
      <c r="D20" s="137"/>
    </row>
    <row r="21" spans="1:4" ht="15">
      <c r="A21" s="216"/>
      <c r="B21" s="137"/>
      <c r="C21" s="235"/>
      <c r="D21" s="137"/>
    </row>
    <row r="22" spans="1:4" ht="15">
      <c r="A22" s="215" t="s">
        <v>448</v>
      </c>
      <c r="B22" s="137"/>
      <c r="C22" s="236" t="s">
        <v>449</v>
      </c>
      <c r="D22" s="137"/>
    </row>
    <row r="23" spans="1:4" ht="15.75">
      <c r="A23" s="217" t="s">
        <v>450</v>
      </c>
      <c r="B23" s="137"/>
      <c r="C23" s="237" t="s">
        <v>69</v>
      </c>
      <c r="D23" s="137"/>
    </row>
  </sheetData>
  <sheetProtection/>
  <mergeCells count="6">
    <mergeCell ref="A7:D7"/>
    <mergeCell ref="A1:D1"/>
    <mergeCell ref="A2:D2"/>
    <mergeCell ref="A3:D3"/>
    <mergeCell ref="A4:D4"/>
    <mergeCell ref="A5:A6"/>
  </mergeCells>
  <printOptions/>
  <pageMargins left="0.35433070866141736" right="0.31496062992125984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39" sqref="A39"/>
    </sheetView>
  </sheetViews>
  <sheetFormatPr defaultColWidth="11.421875" defaultRowHeight="15"/>
  <cols>
    <col min="1" max="1" width="68.57421875" style="0" customWidth="1"/>
    <col min="2" max="2" width="21.8515625" style="0" customWidth="1"/>
    <col min="3" max="4" width="20.28125" style="0" customWidth="1"/>
    <col min="5" max="5" width="23.28125" style="0" customWidth="1"/>
    <col min="6" max="7" width="11.421875" style="0" customWidth="1"/>
  </cols>
  <sheetData>
    <row r="1" spans="1:5" ht="18.75">
      <c r="A1" s="361" t="s">
        <v>228</v>
      </c>
      <c r="B1" s="372"/>
      <c r="C1" s="372"/>
      <c r="D1" s="372"/>
      <c r="E1" s="373"/>
    </row>
    <row r="2" spans="1:5" ht="15.75">
      <c r="A2" s="367" t="s">
        <v>451</v>
      </c>
      <c r="B2" s="368"/>
      <c r="C2" s="368"/>
      <c r="D2" s="368"/>
      <c r="E2" s="369"/>
    </row>
    <row r="3" spans="1:5" ht="15">
      <c r="A3" s="394" t="s">
        <v>470</v>
      </c>
      <c r="B3" s="395"/>
      <c r="C3" s="395"/>
      <c r="D3" s="395"/>
      <c r="E3" s="396"/>
    </row>
    <row r="4" spans="1:5" ht="15.75" thickBot="1">
      <c r="A4" s="394"/>
      <c r="B4" s="395"/>
      <c r="C4" s="395"/>
      <c r="D4" s="395"/>
      <c r="E4" s="396"/>
    </row>
    <row r="5" spans="1:5" ht="15.75" thickBot="1">
      <c r="A5" s="440" t="s">
        <v>434</v>
      </c>
      <c r="B5" s="441"/>
      <c r="C5" s="241" t="s">
        <v>236</v>
      </c>
      <c r="D5" s="242" t="s">
        <v>279</v>
      </c>
      <c r="E5" s="243" t="s">
        <v>280</v>
      </c>
    </row>
    <row r="6" spans="1:5" ht="15.75" thickBot="1">
      <c r="A6" s="435" t="s">
        <v>440</v>
      </c>
      <c r="B6" s="436"/>
      <c r="C6" s="436"/>
      <c r="D6" s="436"/>
      <c r="E6" s="437"/>
    </row>
    <row r="7" spans="1:5" ht="15">
      <c r="A7" s="307" t="s">
        <v>441</v>
      </c>
      <c r="B7" s="310"/>
      <c r="C7" s="311">
        <v>4126055.63</v>
      </c>
      <c r="D7" s="311">
        <v>4126055.63</v>
      </c>
      <c r="E7" s="311">
        <v>4126055.63</v>
      </c>
    </row>
    <row r="8" spans="1:5" ht="15">
      <c r="A8" s="308" t="s">
        <v>154</v>
      </c>
      <c r="B8" s="310"/>
      <c r="C8" s="311">
        <v>236321.67</v>
      </c>
      <c r="D8" s="311">
        <v>236321.67</v>
      </c>
      <c r="E8" s="311">
        <v>236321.67</v>
      </c>
    </row>
    <row r="9" spans="1:5" ht="15">
      <c r="A9" s="308" t="s">
        <v>155</v>
      </c>
      <c r="B9" s="310"/>
      <c r="C9" s="311">
        <v>210649.27</v>
      </c>
      <c r="D9" s="311">
        <v>210649.27</v>
      </c>
      <c r="E9" s="311">
        <v>210649.27</v>
      </c>
    </row>
    <row r="10" spans="1:5" ht="15">
      <c r="A10" s="308" t="s">
        <v>442</v>
      </c>
      <c r="B10" s="310"/>
      <c r="C10" s="311">
        <v>2136817.4699999997</v>
      </c>
      <c r="D10" s="311">
        <v>2136817.4699999997</v>
      </c>
      <c r="E10" s="311">
        <v>2136817.4699999997</v>
      </c>
    </row>
    <row r="11" spans="1:5" ht="15">
      <c r="A11" s="308" t="s">
        <v>156</v>
      </c>
      <c r="B11" s="310"/>
      <c r="C11" s="311">
        <v>163405.99</v>
      </c>
      <c r="D11" s="311">
        <v>163405.99</v>
      </c>
      <c r="E11" s="311">
        <v>163405.99</v>
      </c>
    </row>
    <row r="12" spans="1:5" ht="15">
      <c r="A12" s="308" t="s">
        <v>443</v>
      </c>
      <c r="B12" s="310"/>
      <c r="C12" s="311">
        <v>627267.23</v>
      </c>
      <c r="D12" s="311">
        <v>627267.23</v>
      </c>
      <c r="E12" s="311">
        <v>627267.23</v>
      </c>
    </row>
    <row r="13" spans="1:5" s="292" customFormat="1" ht="15">
      <c r="A13" s="427" t="s">
        <v>452</v>
      </c>
      <c r="B13" s="428"/>
      <c r="C13" s="312">
        <v>7500517.26</v>
      </c>
      <c r="D13" s="312">
        <v>7500517.26</v>
      </c>
      <c r="E13" s="313">
        <v>7500517.26</v>
      </c>
    </row>
    <row r="14" spans="1:5" ht="15">
      <c r="A14" s="427" t="s">
        <v>453</v>
      </c>
      <c r="B14" s="428"/>
      <c r="C14" s="314">
        <v>0</v>
      </c>
      <c r="D14" s="314">
        <v>0</v>
      </c>
      <c r="E14" s="246">
        <v>0</v>
      </c>
    </row>
    <row r="15" spans="1:5" ht="15">
      <c r="A15" s="427" t="s">
        <v>454</v>
      </c>
      <c r="B15" s="428"/>
      <c r="C15" s="314">
        <v>0</v>
      </c>
      <c r="D15" s="314">
        <v>0</v>
      </c>
      <c r="E15" s="246">
        <v>0</v>
      </c>
    </row>
    <row r="16" spans="1:5" ht="15">
      <c r="A16" s="427" t="s">
        <v>455</v>
      </c>
      <c r="B16" s="428"/>
      <c r="C16" s="314">
        <v>0</v>
      </c>
      <c r="D16" s="314">
        <v>0</v>
      </c>
      <c r="E16" s="246">
        <v>0</v>
      </c>
    </row>
    <row r="17" spans="1:5" ht="15">
      <c r="A17" s="427" t="s">
        <v>456</v>
      </c>
      <c r="B17" s="428"/>
      <c r="C17" s="314">
        <v>0</v>
      </c>
      <c r="D17" s="314">
        <v>0</v>
      </c>
      <c r="E17" s="246">
        <v>0</v>
      </c>
    </row>
    <row r="18" spans="1:5" ht="15">
      <c r="A18" s="427" t="s">
        <v>457</v>
      </c>
      <c r="B18" s="428"/>
      <c r="C18" s="314">
        <v>0</v>
      </c>
      <c r="D18" s="314">
        <v>0</v>
      </c>
      <c r="E18" s="246">
        <v>0</v>
      </c>
    </row>
    <row r="19" spans="1:5" ht="15">
      <c r="A19" s="433"/>
      <c r="B19" s="434"/>
      <c r="C19" s="314"/>
      <c r="D19" s="315"/>
      <c r="E19" s="246"/>
    </row>
    <row r="20" spans="1:5" s="292" customFormat="1" ht="15">
      <c r="A20" s="429" t="s">
        <v>445</v>
      </c>
      <c r="B20" s="430"/>
      <c r="C20" s="316">
        <v>7500517.26</v>
      </c>
      <c r="D20" s="316">
        <v>7500517.26</v>
      </c>
      <c r="E20" s="313">
        <v>7500517.26</v>
      </c>
    </row>
    <row r="21" spans="1:5" ht="15.75" thickBot="1">
      <c r="A21" s="425"/>
      <c r="B21" s="426"/>
      <c r="C21" s="244"/>
      <c r="D21" s="245"/>
      <c r="E21" s="246"/>
    </row>
    <row r="22" spans="1:5" ht="15.75" thickBot="1">
      <c r="A22" s="435" t="s">
        <v>458</v>
      </c>
      <c r="B22" s="436"/>
      <c r="C22" s="436"/>
      <c r="D22" s="436"/>
      <c r="E22" s="437"/>
    </row>
    <row r="23" spans="1:5" ht="15">
      <c r="A23" s="438"/>
      <c r="B23" s="439"/>
      <c r="C23" s="238"/>
      <c r="D23" s="239"/>
      <c r="E23" s="240"/>
    </row>
    <row r="24" spans="1:5" ht="15">
      <c r="A24" s="427" t="s">
        <v>459</v>
      </c>
      <c r="B24" s="428"/>
      <c r="C24" s="314">
        <v>0</v>
      </c>
      <c r="D24" s="314">
        <v>0</v>
      </c>
      <c r="E24" s="246">
        <v>0</v>
      </c>
    </row>
    <row r="25" spans="1:5" ht="15">
      <c r="A25" s="427" t="s">
        <v>460</v>
      </c>
      <c r="B25" s="428"/>
      <c r="C25" s="314">
        <v>0</v>
      </c>
      <c r="D25" s="314">
        <v>0</v>
      </c>
      <c r="E25" s="246">
        <v>0</v>
      </c>
    </row>
    <row r="26" spans="1:5" s="292" customFormat="1" ht="15">
      <c r="A26" s="429" t="s">
        <v>461</v>
      </c>
      <c r="B26" s="430"/>
      <c r="C26" s="317">
        <v>0</v>
      </c>
      <c r="D26" s="317">
        <v>0</v>
      </c>
      <c r="E26" s="318">
        <v>0</v>
      </c>
    </row>
    <row r="27" spans="1:5" ht="15.75" thickBot="1">
      <c r="A27" s="425"/>
      <c r="B27" s="426"/>
      <c r="C27" s="319"/>
      <c r="D27" s="320"/>
      <c r="E27" s="321"/>
    </row>
    <row r="28" spans="1:5" ht="15.75" thickBot="1">
      <c r="A28" s="431" t="s">
        <v>462</v>
      </c>
      <c r="B28" s="432"/>
      <c r="C28" s="309">
        <v>7500517.26</v>
      </c>
      <c r="D28" s="309">
        <v>7500517.26</v>
      </c>
      <c r="E28" s="309">
        <v>7500517.26</v>
      </c>
    </row>
    <row r="29" spans="1:5" ht="15">
      <c r="A29" s="137"/>
      <c r="B29" s="137"/>
      <c r="C29" s="137"/>
      <c r="D29" s="137"/>
      <c r="E29" s="137"/>
    </row>
    <row r="30" spans="1:5" ht="15">
      <c r="A30" s="137"/>
      <c r="B30" s="137"/>
      <c r="C30" s="137"/>
      <c r="D30" s="137"/>
      <c r="E30" s="137"/>
    </row>
    <row r="31" spans="1:5" ht="15.75">
      <c r="A31" s="190" t="s">
        <v>463</v>
      </c>
      <c r="B31" s="137"/>
      <c r="C31" s="137"/>
      <c r="D31" s="234" t="s">
        <v>447</v>
      </c>
      <c r="E31" s="137"/>
    </row>
    <row r="32" spans="1:5" ht="15">
      <c r="A32" s="215"/>
      <c r="B32" s="137"/>
      <c r="C32" s="137"/>
      <c r="D32" s="235"/>
      <c r="E32" s="137"/>
    </row>
    <row r="33" spans="1:5" ht="15">
      <c r="A33" s="216"/>
      <c r="B33" s="137"/>
      <c r="C33" s="137"/>
      <c r="D33" s="235"/>
      <c r="E33" s="137"/>
    </row>
    <row r="34" spans="1:5" ht="15">
      <c r="A34" s="215" t="s">
        <v>464</v>
      </c>
      <c r="B34" s="137"/>
      <c r="C34" s="137"/>
      <c r="D34" s="236" t="s">
        <v>449</v>
      </c>
      <c r="E34" s="137"/>
    </row>
    <row r="35" spans="1:5" ht="15.75">
      <c r="A35" s="217" t="s">
        <v>465</v>
      </c>
      <c r="B35" s="137"/>
      <c r="C35" s="137"/>
      <c r="D35" s="237" t="s">
        <v>69</v>
      </c>
      <c r="E35" s="137"/>
    </row>
    <row r="36" spans="1:5" ht="15">
      <c r="A36" s="137"/>
      <c r="B36" s="137"/>
      <c r="C36" s="137"/>
      <c r="D36" s="137"/>
      <c r="E36" s="137"/>
    </row>
  </sheetData>
  <sheetProtection/>
  <mergeCells count="22">
    <mergeCell ref="A6:E6"/>
    <mergeCell ref="A13:B13"/>
    <mergeCell ref="A22:E22"/>
    <mergeCell ref="A23:B23"/>
    <mergeCell ref="A1:E1"/>
    <mergeCell ref="A2:E2"/>
    <mergeCell ref="A3:E3"/>
    <mergeCell ref="A4:E4"/>
    <mergeCell ref="A5:B5"/>
    <mergeCell ref="A20:B20"/>
    <mergeCell ref="A14:B14"/>
    <mergeCell ref="A15:B15"/>
    <mergeCell ref="A16:B16"/>
    <mergeCell ref="A17:B17"/>
    <mergeCell ref="A18:B18"/>
    <mergeCell ref="A19:B19"/>
    <mergeCell ref="A21:B21"/>
    <mergeCell ref="A24:B24"/>
    <mergeCell ref="A26:B26"/>
    <mergeCell ref="A27:B27"/>
    <mergeCell ref="A28:B28"/>
    <mergeCell ref="A25:B25"/>
  </mergeCells>
  <printOptions/>
  <pageMargins left="0.48" right="0.2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16" sqref="G16"/>
    </sheetView>
  </sheetViews>
  <sheetFormatPr defaultColWidth="11.421875" defaultRowHeight="15"/>
  <cols>
    <col min="2" max="2" width="43.8515625" style="0" customWidth="1"/>
    <col min="3" max="3" width="22.140625" style="0" customWidth="1"/>
  </cols>
  <sheetData>
    <row r="1" spans="1:5" ht="18.75">
      <c r="A1" s="361" t="s">
        <v>228</v>
      </c>
      <c r="B1" s="372"/>
      <c r="C1" s="372"/>
      <c r="D1" s="372"/>
      <c r="E1" s="373"/>
    </row>
    <row r="2" spans="1:5" ht="15.75">
      <c r="A2" s="367" t="s">
        <v>309</v>
      </c>
      <c r="B2" s="368"/>
      <c r="C2" s="368"/>
      <c r="D2" s="368"/>
      <c r="E2" s="369"/>
    </row>
    <row r="3" spans="1:5" ht="15">
      <c r="A3" s="394" t="s">
        <v>470</v>
      </c>
      <c r="B3" s="395"/>
      <c r="C3" s="395"/>
      <c r="D3" s="395"/>
      <c r="E3" s="396"/>
    </row>
    <row r="4" spans="1:5" ht="15">
      <c r="A4" s="394"/>
      <c r="B4" s="395"/>
      <c r="C4" s="395"/>
      <c r="D4" s="395"/>
      <c r="E4" s="396"/>
    </row>
    <row r="5" spans="1:5" ht="15">
      <c r="A5" s="76"/>
      <c r="B5" s="9"/>
      <c r="C5" s="9"/>
      <c r="D5" s="9"/>
      <c r="E5" s="10"/>
    </row>
    <row r="6" spans="1:5" ht="30">
      <c r="A6" s="76"/>
      <c r="B6" s="247" t="s">
        <v>466</v>
      </c>
      <c r="C6" s="248" t="s">
        <v>507</v>
      </c>
      <c r="D6" s="9"/>
      <c r="E6" s="10"/>
    </row>
    <row r="7" spans="1:5" ht="15">
      <c r="A7" s="76"/>
      <c r="B7" s="249" t="s">
        <v>441</v>
      </c>
      <c r="C7" s="250">
        <v>103634290.3</v>
      </c>
      <c r="D7" s="9"/>
      <c r="E7" s="10"/>
    </row>
    <row r="8" spans="1:5" ht="15">
      <c r="A8" s="76"/>
      <c r="B8" s="251" t="s">
        <v>156</v>
      </c>
      <c r="C8" s="250">
        <v>0</v>
      </c>
      <c r="D8" s="9"/>
      <c r="E8" s="10"/>
    </row>
    <row r="9" spans="1:5" ht="15">
      <c r="A9" s="76"/>
      <c r="B9" s="251" t="s">
        <v>154</v>
      </c>
      <c r="C9" s="250">
        <v>0</v>
      </c>
      <c r="D9" s="9"/>
      <c r="E9" s="10"/>
    </row>
    <row r="10" spans="1:5" ht="15">
      <c r="A10" s="76"/>
      <c r="B10" s="251" t="s">
        <v>155</v>
      </c>
      <c r="C10" s="250">
        <v>0</v>
      </c>
      <c r="D10" s="9"/>
      <c r="E10" s="10"/>
    </row>
    <row r="11" spans="1:5" ht="15">
      <c r="A11" s="76"/>
      <c r="B11" s="251" t="s">
        <v>154</v>
      </c>
      <c r="C11" s="250">
        <v>3000000</v>
      </c>
      <c r="D11" s="9"/>
      <c r="E11" s="10"/>
    </row>
    <row r="12" spans="1:5" ht="15">
      <c r="A12" s="76"/>
      <c r="B12" s="251" t="s">
        <v>467</v>
      </c>
      <c r="C12" s="250">
        <v>56304347.83</v>
      </c>
      <c r="D12" s="9"/>
      <c r="E12" s="10"/>
    </row>
    <row r="13" spans="1:5" ht="15">
      <c r="A13" s="76"/>
      <c r="B13" s="252"/>
      <c r="C13" s="253">
        <f>SUM(C7:C12)</f>
        <v>162938638.13</v>
      </c>
      <c r="D13" s="9"/>
      <c r="E13" s="10"/>
    </row>
    <row r="14" spans="1:5" ht="15">
      <c r="A14" s="76"/>
      <c r="B14" s="9"/>
      <c r="C14" s="9"/>
      <c r="D14" s="9"/>
      <c r="E14" s="10"/>
    </row>
    <row r="15" spans="1:5" ht="15">
      <c r="A15" s="76"/>
      <c r="B15" s="9"/>
      <c r="C15" s="9"/>
      <c r="D15" s="9"/>
      <c r="E15" s="10"/>
    </row>
    <row r="16" spans="1:5" ht="15">
      <c r="A16" s="76"/>
      <c r="B16" s="9"/>
      <c r="C16" s="9"/>
      <c r="D16" s="9"/>
      <c r="E16" s="10"/>
    </row>
    <row r="17" spans="1:5" ht="15">
      <c r="A17" s="76"/>
      <c r="B17" s="9"/>
      <c r="C17" s="9"/>
      <c r="D17" s="9"/>
      <c r="E17" s="10"/>
    </row>
    <row r="18" spans="1:5" ht="15">
      <c r="A18" s="76"/>
      <c r="B18" s="9"/>
      <c r="C18" s="9"/>
      <c r="D18" s="9"/>
      <c r="E18" s="10"/>
    </row>
    <row r="19" spans="1:5" ht="15">
      <c r="A19" s="76"/>
      <c r="B19" s="9"/>
      <c r="C19" s="9"/>
      <c r="D19" s="9"/>
      <c r="E19" s="10"/>
    </row>
    <row r="20" spans="1:5" ht="15">
      <c r="A20" s="76"/>
      <c r="B20" s="9"/>
      <c r="C20" s="9"/>
      <c r="D20" s="9"/>
      <c r="E20" s="10"/>
    </row>
    <row r="21" spans="1:5" ht="15.75" thickBot="1">
      <c r="A21" s="39"/>
      <c r="B21" s="40"/>
      <c r="C21" s="40"/>
      <c r="D21" s="40"/>
      <c r="E21" s="42"/>
    </row>
  </sheetData>
  <sheetProtection/>
  <mergeCells count="4">
    <mergeCell ref="A1:E1"/>
    <mergeCell ref="A2:E2"/>
    <mergeCell ref="A3:E3"/>
    <mergeCell ref="A4:E4"/>
  </mergeCells>
  <printOptions/>
  <pageMargins left="1.55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9">
      <selection activeCell="C12" sqref="C12"/>
    </sheetView>
  </sheetViews>
  <sheetFormatPr defaultColWidth="9.140625" defaultRowHeight="15"/>
  <cols>
    <col min="1" max="1" width="3.7109375" style="0" customWidth="1"/>
    <col min="2" max="2" width="3.00390625" style="0" customWidth="1"/>
    <col min="3" max="3" width="109.28125" style="0" bestFit="1" customWidth="1"/>
    <col min="4" max="4" width="26.7109375" style="1" customWidth="1"/>
    <col min="5" max="5" width="26.7109375" style="0" customWidth="1"/>
    <col min="6" max="6" width="4.421875" style="0" customWidth="1"/>
    <col min="7" max="7" width="15.421875" style="0" customWidth="1"/>
    <col min="8" max="8" width="3.140625" style="0" customWidth="1"/>
    <col min="9" max="9" width="17.421875" style="0" customWidth="1"/>
    <col min="10" max="10" width="26.57421875" style="0" customWidth="1"/>
    <col min="11" max="12" width="17.421875" style="0" hidden="1" customWidth="1"/>
  </cols>
  <sheetData>
    <row r="1" spans="1:6" ht="18.75">
      <c r="A1" s="361" t="s">
        <v>1</v>
      </c>
      <c r="B1" s="372"/>
      <c r="C1" s="372"/>
      <c r="D1" s="372"/>
      <c r="E1" s="372"/>
      <c r="F1" s="373"/>
    </row>
    <row r="2" spans="1:6" ht="18.75">
      <c r="A2" s="364" t="s">
        <v>70</v>
      </c>
      <c r="B2" s="365"/>
      <c r="C2" s="365"/>
      <c r="D2" s="365"/>
      <c r="E2" s="365"/>
      <c r="F2" s="366"/>
    </row>
    <row r="3" spans="1:6" ht="15.75">
      <c r="A3" s="367" t="s">
        <v>470</v>
      </c>
      <c r="B3" s="368"/>
      <c r="C3" s="368"/>
      <c r="D3" s="368"/>
      <c r="E3" s="368"/>
      <c r="F3" s="369"/>
    </row>
    <row r="4" spans="1:9" ht="15.75">
      <c r="A4" s="367"/>
      <c r="B4" s="368"/>
      <c r="C4" s="368"/>
      <c r="D4" s="368"/>
      <c r="E4" s="368"/>
      <c r="F4" s="369"/>
      <c r="I4" s="144"/>
    </row>
    <row r="5" spans="1:6" ht="15.75" thickBot="1">
      <c r="A5" s="358" t="s">
        <v>3</v>
      </c>
      <c r="B5" s="359"/>
      <c r="C5" s="359"/>
      <c r="D5" s="359"/>
      <c r="E5" s="359"/>
      <c r="F5" s="360"/>
    </row>
    <row r="6" spans="1:6" ht="15">
      <c r="A6" s="44"/>
      <c r="B6" s="45"/>
      <c r="C6" s="45"/>
      <c r="D6" s="45"/>
      <c r="E6" s="46"/>
      <c r="F6" s="10"/>
    </row>
    <row r="7" spans="1:6" ht="15">
      <c r="A7" s="44"/>
      <c r="B7" s="45"/>
      <c r="C7" s="45"/>
      <c r="D7" s="357">
        <v>2015</v>
      </c>
      <c r="E7" s="47"/>
      <c r="F7" s="10"/>
    </row>
    <row r="8" spans="1:6" ht="15">
      <c r="A8" s="48" t="s">
        <v>71</v>
      </c>
      <c r="B8" s="45"/>
      <c r="C8" s="45"/>
      <c r="D8" s="45"/>
      <c r="E8" s="49"/>
      <c r="F8" s="10"/>
    </row>
    <row r="9" spans="1:6" ht="15">
      <c r="A9" s="48" t="s">
        <v>72</v>
      </c>
      <c r="B9" s="45"/>
      <c r="C9" s="45"/>
      <c r="D9" s="50">
        <v>374583554.73</v>
      </c>
      <c r="E9" s="50"/>
      <c r="F9" s="10"/>
    </row>
    <row r="10" spans="1:6" ht="15">
      <c r="A10" s="44"/>
      <c r="B10" s="51" t="s">
        <v>73</v>
      </c>
      <c r="C10" s="45"/>
      <c r="D10" s="52">
        <v>257410783.46</v>
      </c>
      <c r="E10" s="52"/>
      <c r="F10" s="10"/>
    </row>
    <row r="11" spans="1:6" ht="15">
      <c r="A11" s="44"/>
      <c r="B11" s="53" t="s">
        <v>74</v>
      </c>
      <c r="C11" s="61"/>
      <c r="D11" s="52">
        <v>0</v>
      </c>
      <c r="E11" s="52"/>
      <c r="F11" s="10"/>
    </row>
    <row r="12" spans="1:6" ht="15">
      <c r="A12" s="44"/>
      <c r="B12" s="51" t="s">
        <v>75</v>
      </c>
      <c r="C12" s="54"/>
      <c r="D12" s="52">
        <v>18760999.75</v>
      </c>
      <c r="E12" s="52"/>
      <c r="F12" s="10"/>
    </row>
    <row r="13" spans="1:6" ht="15">
      <c r="A13" s="44"/>
      <c r="B13" s="51" t="s">
        <v>76</v>
      </c>
      <c r="C13" s="54"/>
      <c r="D13" s="52">
        <v>59859875.49</v>
      </c>
      <c r="E13" s="52"/>
      <c r="F13" s="10"/>
    </row>
    <row r="14" spans="1:6" s="43" customFormat="1" ht="15">
      <c r="A14" s="44"/>
      <c r="B14" s="51" t="s">
        <v>77</v>
      </c>
      <c r="C14" s="54"/>
      <c r="D14" s="52">
        <v>7498654.340000001</v>
      </c>
      <c r="E14" s="52"/>
      <c r="F14" s="10"/>
    </row>
    <row r="15" spans="1:6" ht="15">
      <c r="A15" s="44"/>
      <c r="B15" s="51" t="s">
        <v>78</v>
      </c>
      <c r="C15" s="54"/>
      <c r="D15" s="52">
        <v>31053241.69</v>
      </c>
      <c r="E15" s="52"/>
      <c r="F15" s="10"/>
    </row>
    <row r="16" spans="1:6" ht="15">
      <c r="A16" s="44"/>
      <c r="B16" s="55" t="s">
        <v>79</v>
      </c>
      <c r="C16" s="56"/>
      <c r="D16" s="52">
        <v>0</v>
      </c>
      <c r="E16" s="52"/>
      <c r="F16" s="10"/>
    </row>
    <row r="17" spans="1:6" ht="15">
      <c r="A17" s="44"/>
      <c r="B17" s="370" t="s">
        <v>80</v>
      </c>
      <c r="C17" s="371"/>
      <c r="D17" s="52">
        <v>0</v>
      </c>
      <c r="E17" s="52"/>
      <c r="F17" s="10"/>
    </row>
    <row r="18" spans="1:6" ht="15">
      <c r="A18" s="44"/>
      <c r="B18" s="45"/>
      <c r="C18" s="45"/>
      <c r="D18" s="57"/>
      <c r="E18" s="57"/>
      <c r="F18" s="10"/>
    </row>
    <row r="19" spans="1:6" ht="15">
      <c r="A19" s="58" t="s">
        <v>81</v>
      </c>
      <c r="B19" s="45"/>
      <c r="C19" s="45"/>
      <c r="D19" s="59">
        <v>779408052.3000001</v>
      </c>
      <c r="E19" s="59"/>
      <c r="F19" s="10"/>
    </row>
    <row r="20" spans="1:6" ht="15">
      <c r="A20" s="60"/>
      <c r="B20" s="45" t="s">
        <v>82</v>
      </c>
      <c r="C20" s="45"/>
      <c r="D20" s="52">
        <v>559938519.2</v>
      </c>
      <c r="E20" s="52"/>
      <c r="F20" s="10"/>
    </row>
    <row r="21" spans="1:6" ht="15">
      <c r="A21" s="60"/>
      <c r="B21" s="45" t="s">
        <v>83</v>
      </c>
      <c r="C21" s="45"/>
      <c r="D21" s="52">
        <v>219469533.1</v>
      </c>
      <c r="E21" s="52"/>
      <c r="F21" s="10"/>
    </row>
    <row r="22" spans="1:6" ht="15">
      <c r="A22" s="44"/>
      <c r="B22" s="45"/>
      <c r="C22" s="45"/>
      <c r="D22" s="57"/>
      <c r="E22" s="57"/>
      <c r="F22" s="10"/>
    </row>
    <row r="23" spans="1:6" ht="15">
      <c r="A23" s="48" t="s">
        <v>84</v>
      </c>
      <c r="B23" s="45"/>
      <c r="C23" s="45"/>
      <c r="D23" s="50">
        <v>4287321.57</v>
      </c>
      <c r="E23" s="50"/>
      <c r="F23" s="10"/>
    </row>
    <row r="24" spans="1:6" ht="15">
      <c r="A24" s="44"/>
      <c r="B24" s="61" t="s">
        <v>85</v>
      </c>
      <c r="C24" s="45"/>
      <c r="D24" s="52">
        <v>1748463.55</v>
      </c>
      <c r="E24" s="52"/>
      <c r="F24" s="10"/>
    </row>
    <row r="25" spans="1:6" ht="15">
      <c r="A25" s="44"/>
      <c r="B25" s="61" t="s">
        <v>86</v>
      </c>
      <c r="C25" s="54"/>
      <c r="D25" s="52">
        <v>0</v>
      </c>
      <c r="E25" s="52"/>
      <c r="F25" s="10"/>
    </row>
    <row r="26" spans="1:6" ht="15">
      <c r="A26" s="44"/>
      <c r="B26" s="62" t="s">
        <v>87</v>
      </c>
      <c r="C26" s="56"/>
      <c r="D26" s="52">
        <v>0</v>
      </c>
      <c r="E26" s="52"/>
      <c r="F26" s="10"/>
    </row>
    <row r="27" spans="1:6" ht="15">
      <c r="A27" s="44"/>
      <c r="B27" s="62" t="s">
        <v>88</v>
      </c>
      <c r="C27" s="63"/>
      <c r="D27" s="52">
        <v>0</v>
      </c>
      <c r="E27" s="52"/>
      <c r="F27" s="10"/>
    </row>
    <row r="28" spans="1:6" ht="15">
      <c r="A28" s="44"/>
      <c r="B28" s="64" t="s">
        <v>89</v>
      </c>
      <c r="C28" s="65"/>
      <c r="D28" s="52">
        <v>2538858.02</v>
      </c>
      <c r="E28" s="52"/>
      <c r="F28" s="10"/>
    </row>
    <row r="29" spans="1:6" ht="15">
      <c r="A29" s="44"/>
      <c r="B29" s="66"/>
      <c r="C29" s="66"/>
      <c r="D29" s="50"/>
      <c r="E29" s="50"/>
      <c r="F29" s="10"/>
    </row>
    <row r="30" spans="1:6" ht="15">
      <c r="A30" s="67" t="s">
        <v>90</v>
      </c>
      <c r="B30" s="45"/>
      <c r="C30" s="45"/>
      <c r="D30" s="50">
        <v>1158278928.6000001</v>
      </c>
      <c r="E30" s="50"/>
      <c r="F30" s="10"/>
    </row>
    <row r="31" spans="1:6" ht="15">
      <c r="A31" s="44"/>
      <c r="B31" s="45"/>
      <c r="C31" s="45"/>
      <c r="D31" s="52"/>
      <c r="E31" s="52"/>
      <c r="F31" s="10"/>
    </row>
    <row r="32" spans="1:6" ht="15">
      <c r="A32" s="44"/>
      <c r="B32" s="45"/>
      <c r="C32" s="45"/>
      <c r="D32" s="57"/>
      <c r="E32" s="57"/>
      <c r="F32" s="10"/>
    </row>
    <row r="33" spans="1:6" ht="15">
      <c r="A33" s="68" t="s">
        <v>91</v>
      </c>
      <c r="B33" s="45"/>
      <c r="C33" s="45"/>
      <c r="D33" s="57"/>
      <c r="E33" s="57"/>
      <c r="F33" s="10"/>
    </row>
    <row r="34" spans="1:6" ht="15">
      <c r="A34" s="68" t="s">
        <v>92</v>
      </c>
      <c r="B34" s="45"/>
      <c r="C34" s="45"/>
      <c r="D34" s="50">
        <v>799165039.28</v>
      </c>
      <c r="E34" s="50"/>
      <c r="F34" s="10"/>
    </row>
    <row r="35" spans="1:6" ht="15">
      <c r="A35" s="44"/>
      <c r="B35" s="61" t="s">
        <v>93</v>
      </c>
      <c r="C35" s="45"/>
      <c r="D35" s="52">
        <v>399764370.34</v>
      </c>
      <c r="E35" s="52"/>
      <c r="F35" s="10"/>
    </row>
    <row r="36" spans="1:6" ht="15">
      <c r="A36" s="44"/>
      <c r="B36" s="61" t="s">
        <v>94</v>
      </c>
      <c r="C36" s="45"/>
      <c r="D36" s="52">
        <v>116571536.49</v>
      </c>
      <c r="E36" s="52"/>
      <c r="F36" s="10"/>
    </row>
    <row r="37" spans="1:6" ht="15">
      <c r="A37" s="44"/>
      <c r="B37" s="61" t="s">
        <v>95</v>
      </c>
      <c r="C37" s="45"/>
      <c r="D37" s="52">
        <v>282829132.45</v>
      </c>
      <c r="E37" s="52"/>
      <c r="F37" s="10"/>
    </row>
    <row r="38" spans="1:6" ht="15">
      <c r="A38" s="44"/>
      <c r="B38" s="45"/>
      <c r="C38" s="45"/>
      <c r="D38" s="57"/>
      <c r="E38" s="57"/>
      <c r="F38" s="10"/>
    </row>
    <row r="39" spans="1:6" ht="15">
      <c r="A39" s="48" t="s">
        <v>83</v>
      </c>
      <c r="B39" s="45"/>
      <c r="C39" s="45"/>
      <c r="D39" s="50">
        <v>43744023.97</v>
      </c>
      <c r="E39" s="50"/>
      <c r="F39" s="10"/>
    </row>
    <row r="40" spans="1:6" ht="15">
      <c r="A40" s="44"/>
      <c r="B40" s="22" t="s">
        <v>96</v>
      </c>
      <c r="C40" s="69"/>
      <c r="D40" s="52">
        <v>0</v>
      </c>
      <c r="E40" s="52"/>
      <c r="F40" s="10"/>
    </row>
    <row r="41" spans="1:6" ht="15">
      <c r="A41" s="44"/>
      <c r="B41" s="22" t="s">
        <v>97</v>
      </c>
      <c r="C41" s="69"/>
      <c r="D41" s="52">
        <v>0</v>
      </c>
      <c r="E41" s="52"/>
      <c r="F41" s="10"/>
    </row>
    <row r="42" spans="1:6" ht="15">
      <c r="A42" s="44"/>
      <c r="B42" s="22" t="s">
        <v>98</v>
      </c>
      <c r="C42" s="69"/>
      <c r="D42" s="52">
        <v>0</v>
      </c>
      <c r="E42" s="52"/>
      <c r="F42" s="10"/>
    </row>
    <row r="43" spans="1:6" ht="15">
      <c r="A43" s="44"/>
      <c r="B43" s="22" t="s">
        <v>99</v>
      </c>
      <c r="C43" s="69"/>
      <c r="D43" s="52">
        <v>42745423.97</v>
      </c>
      <c r="E43" s="52"/>
      <c r="F43" s="10"/>
    </row>
    <row r="44" spans="1:6" ht="15">
      <c r="A44" s="44"/>
      <c r="B44" s="22" t="s">
        <v>100</v>
      </c>
      <c r="C44" s="69"/>
      <c r="D44" s="52">
        <v>0</v>
      </c>
      <c r="E44" s="52"/>
      <c r="F44" s="10"/>
    </row>
    <row r="45" spans="1:6" ht="15">
      <c r="A45" s="44"/>
      <c r="B45" s="22" t="s">
        <v>101</v>
      </c>
      <c r="C45" s="69"/>
      <c r="D45" s="52">
        <v>0</v>
      </c>
      <c r="E45" s="52"/>
      <c r="F45" s="10"/>
    </row>
    <row r="46" spans="1:6" ht="15">
      <c r="A46" s="44"/>
      <c r="B46" s="22" t="s">
        <v>102</v>
      </c>
      <c r="C46" s="69"/>
      <c r="D46" s="52">
        <v>0</v>
      </c>
      <c r="E46" s="52"/>
      <c r="F46" s="10"/>
    </row>
    <row r="47" spans="1:6" ht="15">
      <c r="A47" s="44"/>
      <c r="B47" s="22" t="s">
        <v>103</v>
      </c>
      <c r="C47" s="69"/>
      <c r="D47" s="52">
        <v>998600</v>
      </c>
      <c r="E47" s="52"/>
      <c r="F47" s="10"/>
    </row>
    <row r="48" spans="1:6" ht="15">
      <c r="A48" s="44"/>
      <c r="B48" s="22" t="s">
        <v>104</v>
      </c>
      <c r="C48" s="69"/>
      <c r="D48" s="52">
        <v>0</v>
      </c>
      <c r="E48" s="52"/>
      <c r="F48" s="10"/>
    </row>
    <row r="49" spans="1:6" ht="15">
      <c r="A49" s="44"/>
      <c r="B49" s="45"/>
      <c r="C49" s="45"/>
      <c r="D49" s="57"/>
      <c r="E49" s="57"/>
      <c r="F49" s="10"/>
    </row>
    <row r="50" spans="1:6" ht="15">
      <c r="A50" s="48" t="s">
        <v>82</v>
      </c>
      <c r="B50" s="45"/>
      <c r="C50" s="45"/>
      <c r="D50" s="50">
        <v>9410612.49</v>
      </c>
      <c r="E50" s="50"/>
      <c r="F50" s="10"/>
    </row>
    <row r="51" spans="1:6" ht="15">
      <c r="A51" s="44"/>
      <c r="B51" s="69" t="s">
        <v>105</v>
      </c>
      <c r="C51" s="69"/>
      <c r="D51" s="52">
        <v>0</v>
      </c>
      <c r="E51" s="52"/>
      <c r="F51" s="10"/>
    </row>
    <row r="52" spans="1:6" ht="15">
      <c r="A52" s="44"/>
      <c r="B52" s="69" t="s">
        <v>47</v>
      </c>
      <c r="C52" s="69"/>
      <c r="D52" s="52">
        <v>0</v>
      </c>
      <c r="E52" s="52"/>
      <c r="F52" s="10"/>
    </row>
    <row r="53" spans="1:6" ht="15">
      <c r="A53" s="44"/>
      <c r="B53" s="69" t="s">
        <v>106</v>
      </c>
      <c r="C53" s="69"/>
      <c r="D53" s="52">
        <v>9410612.49</v>
      </c>
      <c r="E53" s="52"/>
      <c r="F53" s="10"/>
    </row>
    <row r="54" spans="1:6" ht="15">
      <c r="A54" s="44"/>
      <c r="B54" s="45"/>
      <c r="C54" s="45"/>
      <c r="D54" s="57"/>
      <c r="E54" s="57"/>
      <c r="F54" s="10"/>
    </row>
    <row r="55" spans="1:6" ht="15">
      <c r="A55" s="68" t="s">
        <v>107</v>
      </c>
      <c r="B55" s="45"/>
      <c r="C55" s="45"/>
      <c r="D55" s="50">
        <v>7534215.39</v>
      </c>
      <c r="E55" s="50"/>
      <c r="F55" s="10"/>
    </row>
    <row r="56" spans="1:6" ht="15">
      <c r="A56" s="48"/>
      <c r="B56" s="61" t="s">
        <v>108</v>
      </c>
      <c r="C56" s="45"/>
      <c r="D56" s="52">
        <v>7500517.26</v>
      </c>
      <c r="E56" s="52"/>
      <c r="F56" s="10"/>
    </row>
    <row r="57" spans="1:6" ht="15">
      <c r="A57" s="48"/>
      <c r="B57" s="61" t="s">
        <v>109</v>
      </c>
      <c r="C57" s="45"/>
      <c r="D57" s="52">
        <v>33698.13</v>
      </c>
      <c r="E57" s="52"/>
      <c r="F57" s="10"/>
    </row>
    <row r="58" spans="1:6" ht="15">
      <c r="A58" s="48"/>
      <c r="B58" s="61" t="s">
        <v>110</v>
      </c>
      <c r="C58" s="45"/>
      <c r="D58" s="52">
        <v>0</v>
      </c>
      <c r="E58" s="52"/>
      <c r="F58" s="10"/>
    </row>
    <row r="59" spans="1:6" ht="15">
      <c r="A59" s="48"/>
      <c r="B59" s="61" t="s">
        <v>111</v>
      </c>
      <c r="C59" s="45"/>
      <c r="D59" s="52">
        <v>0</v>
      </c>
      <c r="E59" s="52"/>
      <c r="F59" s="10"/>
    </row>
    <row r="60" spans="1:6" ht="15">
      <c r="A60" s="48"/>
      <c r="B60" s="61" t="s">
        <v>112</v>
      </c>
      <c r="C60" s="45"/>
      <c r="D60" s="52">
        <v>0</v>
      </c>
      <c r="E60" s="52"/>
      <c r="F60" s="10"/>
    </row>
    <row r="61" spans="1:6" ht="15">
      <c r="A61" s="44"/>
      <c r="B61" s="45"/>
      <c r="C61" s="45"/>
      <c r="D61" s="57"/>
      <c r="E61" s="57"/>
      <c r="F61" s="10"/>
    </row>
    <row r="62" spans="1:6" ht="15">
      <c r="A62" s="68" t="s">
        <v>113</v>
      </c>
      <c r="B62" s="45"/>
      <c r="C62" s="45"/>
      <c r="D62" s="50">
        <v>163120099.41</v>
      </c>
      <c r="E62" s="50"/>
      <c r="F62" s="10"/>
    </row>
    <row r="63" spans="1:6" ht="15">
      <c r="A63" s="44"/>
      <c r="B63" s="62" t="s">
        <v>114</v>
      </c>
      <c r="C63" s="56"/>
      <c r="D63" s="52">
        <v>32040189.04</v>
      </c>
      <c r="E63" s="52"/>
      <c r="F63" s="10"/>
    </row>
    <row r="64" spans="1:6" ht="15">
      <c r="A64" s="44"/>
      <c r="B64" s="62" t="s">
        <v>115</v>
      </c>
      <c r="C64" s="56"/>
      <c r="D64" s="52">
        <v>0</v>
      </c>
      <c r="E64" s="52"/>
      <c r="F64" s="10"/>
    </row>
    <row r="65" spans="1:6" ht="15">
      <c r="A65" s="44"/>
      <c r="B65" s="61" t="s">
        <v>116</v>
      </c>
      <c r="C65" s="54"/>
      <c r="D65" s="52">
        <v>0</v>
      </c>
      <c r="E65" s="52"/>
      <c r="F65" s="10"/>
    </row>
    <row r="66" spans="1:6" ht="15">
      <c r="A66" s="44"/>
      <c r="B66" s="62" t="s">
        <v>117</v>
      </c>
      <c r="C66" s="56"/>
      <c r="D66" s="52">
        <v>0</v>
      </c>
      <c r="E66" s="52"/>
      <c r="F66" s="10"/>
    </row>
    <row r="67" spans="1:6" ht="15">
      <c r="A67" s="44"/>
      <c r="B67" s="62" t="s">
        <v>118</v>
      </c>
      <c r="C67" s="56"/>
      <c r="D67" s="52">
        <v>0</v>
      </c>
      <c r="E67" s="52"/>
      <c r="F67" s="10"/>
    </row>
    <row r="68" spans="1:6" ht="15">
      <c r="A68" s="44"/>
      <c r="B68" s="61" t="s">
        <v>119</v>
      </c>
      <c r="C68" s="70"/>
      <c r="D68" s="52">
        <v>131079910.37</v>
      </c>
      <c r="E68" s="52"/>
      <c r="F68" s="10"/>
    </row>
    <row r="69" spans="1:6" ht="15">
      <c r="A69" s="44"/>
      <c r="B69" s="45"/>
      <c r="C69" s="45"/>
      <c r="D69" s="57"/>
      <c r="E69" s="57"/>
      <c r="F69" s="10"/>
    </row>
    <row r="70" spans="1:6" ht="15">
      <c r="A70" s="48" t="s">
        <v>120</v>
      </c>
      <c r="B70" s="45"/>
      <c r="C70" s="45"/>
      <c r="D70" s="50">
        <v>0</v>
      </c>
      <c r="E70" s="50"/>
      <c r="F70" s="10"/>
    </row>
    <row r="71" spans="1:6" ht="15">
      <c r="A71" s="44"/>
      <c r="B71" s="61" t="s">
        <v>121</v>
      </c>
      <c r="C71" s="61"/>
      <c r="D71" s="52">
        <v>0</v>
      </c>
      <c r="E71" s="52"/>
      <c r="F71" s="10"/>
    </row>
    <row r="72" spans="1:6" ht="15">
      <c r="A72" s="44"/>
      <c r="B72" s="61"/>
      <c r="C72" s="61"/>
      <c r="D72" s="57"/>
      <c r="E72" s="57"/>
      <c r="F72" s="10"/>
    </row>
    <row r="73" spans="1:6" ht="15">
      <c r="A73" s="44"/>
      <c r="B73" s="61"/>
      <c r="C73" s="61"/>
      <c r="D73" s="57"/>
      <c r="E73" s="57"/>
      <c r="F73" s="10"/>
    </row>
    <row r="74" spans="1:6" ht="15">
      <c r="A74" s="68" t="s">
        <v>122</v>
      </c>
      <c r="B74" s="45"/>
      <c r="C74" s="45"/>
      <c r="D74" s="50">
        <v>1022973990.54</v>
      </c>
      <c r="E74" s="50"/>
      <c r="F74" s="10"/>
    </row>
    <row r="75" spans="1:6" ht="15">
      <c r="A75" s="44"/>
      <c r="B75" s="45"/>
      <c r="C75" s="45"/>
      <c r="D75" s="57"/>
      <c r="E75" s="57"/>
      <c r="F75" s="10"/>
    </row>
    <row r="76" spans="1:6" ht="15">
      <c r="A76" s="68" t="s">
        <v>123</v>
      </c>
      <c r="B76" s="45"/>
      <c r="C76" s="45"/>
      <c r="D76" s="59">
        <v>135304938.06000018</v>
      </c>
      <c r="E76" s="59"/>
      <c r="F76" s="10"/>
    </row>
    <row r="77" spans="1:6" ht="15">
      <c r="A77" s="71"/>
      <c r="B77" s="61"/>
      <c r="C77" s="61"/>
      <c r="D77" s="61"/>
      <c r="E77" s="72"/>
      <c r="F77" s="10"/>
    </row>
    <row r="78" spans="1:6" ht="17.25">
      <c r="A78" s="73" t="s">
        <v>124</v>
      </c>
      <c r="B78" s="61"/>
      <c r="C78" s="61"/>
      <c r="D78" s="61"/>
      <c r="E78" s="72"/>
      <c r="F78" s="10"/>
    </row>
    <row r="79" spans="1:6" ht="15">
      <c r="A79" s="60"/>
      <c r="B79" s="69"/>
      <c r="C79" s="74"/>
      <c r="D79" s="75"/>
      <c r="E79" s="74"/>
      <c r="F79" s="10"/>
    </row>
    <row r="80" spans="1:6" ht="15">
      <c r="A80" s="76"/>
      <c r="B80" s="9"/>
      <c r="C80" s="74"/>
      <c r="D80" s="75"/>
      <c r="E80" s="74"/>
      <c r="F80" s="10"/>
    </row>
    <row r="81" spans="1:6" ht="15.75">
      <c r="A81" s="76"/>
      <c r="B81" s="15" t="s">
        <v>125</v>
      </c>
      <c r="C81" s="77"/>
      <c r="D81" s="79"/>
      <c r="E81" s="78" t="s">
        <v>126</v>
      </c>
      <c r="F81" s="10"/>
    </row>
    <row r="82" spans="1:6" ht="15.75">
      <c r="A82" s="76"/>
      <c r="B82" s="22"/>
      <c r="C82" s="78"/>
      <c r="D82" s="79"/>
      <c r="E82" s="78"/>
      <c r="F82" s="10"/>
    </row>
    <row r="83" spans="1:6" ht="15.75">
      <c r="A83" s="76"/>
      <c r="B83" s="22"/>
      <c r="C83" s="78"/>
      <c r="D83" s="79"/>
      <c r="E83" s="78"/>
      <c r="F83" s="10"/>
    </row>
    <row r="84" spans="1:6" ht="15.75">
      <c r="A84" s="76"/>
      <c r="B84" s="22"/>
      <c r="C84" s="78"/>
      <c r="D84" s="79"/>
      <c r="E84" s="78"/>
      <c r="F84" s="10"/>
    </row>
    <row r="85" spans="1:6" ht="15.75">
      <c r="A85" s="76"/>
      <c r="B85" s="22"/>
      <c r="C85" s="78"/>
      <c r="D85" s="79"/>
      <c r="E85" s="78"/>
      <c r="F85" s="10"/>
    </row>
    <row r="86" spans="1:6" ht="15.75">
      <c r="A86" s="76"/>
      <c r="B86" s="80" t="s">
        <v>127</v>
      </c>
      <c r="C86" s="81"/>
      <c r="D86" s="82" t="s">
        <v>128</v>
      </c>
      <c r="E86" s="82"/>
      <c r="F86" s="10"/>
    </row>
    <row r="87" spans="1:6" ht="15.75">
      <c r="A87" s="76"/>
      <c r="B87" s="15" t="s">
        <v>129</v>
      </c>
      <c r="C87" s="77"/>
      <c r="D87" s="78" t="s">
        <v>130</v>
      </c>
      <c r="E87" s="78"/>
      <c r="F87" s="10"/>
    </row>
    <row r="88" spans="1:6" ht="15">
      <c r="A88" s="76"/>
      <c r="B88" s="9"/>
      <c r="C88" s="83"/>
      <c r="D88" s="84"/>
      <c r="E88" s="83"/>
      <c r="F88" s="10"/>
    </row>
    <row r="89" spans="1:6" ht="15.75" thickBot="1">
      <c r="A89" s="39"/>
      <c r="B89" s="40"/>
      <c r="C89" s="85"/>
      <c r="D89" s="86"/>
      <c r="E89" s="85"/>
      <c r="F89" s="42"/>
    </row>
  </sheetData>
  <sheetProtection/>
  <mergeCells count="6">
    <mergeCell ref="B17:C17"/>
    <mergeCell ref="A1:F1"/>
    <mergeCell ref="A2:F2"/>
    <mergeCell ref="A3:F3"/>
    <mergeCell ref="A4:F4"/>
    <mergeCell ref="A5:F5"/>
  </mergeCells>
  <printOptions/>
  <pageMargins left="0.2362204724409449" right="0.3937007874015748" top="0.3937007874015748" bottom="0.1968503937007874" header="0.31496062992125984" footer="0.31496062992125984"/>
  <pageSetup horizontalDpi="600" verticalDpi="600" orientation="portrait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A7" sqref="A7:G39"/>
    </sheetView>
  </sheetViews>
  <sheetFormatPr defaultColWidth="9.140625" defaultRowHeight="15"/>
  <cols>
    <col min="1" max="1" width="4.140625" style="0" customWidth="1"/>
    <col min="2" max="2" width="66.00390625" style="0" customWidth="1"/>
    <col min="3" max="3" width="22.140625" style="0" bestFit="1" customWidth="1"/>
    <col min="4" max="4" width="19.140625" style="0" bestFit="1" customWidth="1"/>
    <col min="5" max="5" width="23.8515625" style="1" customWidth="1"/>
    <col min="6" max="6" width="24.140625" style="1" customWidth="1"/>
    <col min="7" max="7" width="25.8515625" style="0" customWidth="1"/>
    <col min="8" max="8" width="15.421875" style="0" customWidth="1"/>
    <col min="9" max="9" width="17.7109375" style="0" bestFit="1" customWidth="1"/>
    <col min="10" max="10" width="17.421875" style="0" customWidth="1"/>
    <col min="11" max="11" width="9.140625" style="0" customWidth="1"/>
    <col min="12" max="13" width="17.421875" style="0" hidden="1" customWidth="1"/>
  </cols>
  <sheetData>
    <row r="1" spans="1:7" ht="18.75">
      <c r="A1" s="378" t="s">
        <v>1</v>
      </c>
      <c r="B1" s="379"/>
      <c r="C1" s="379"/>
      <c r="D1" s="379"/>
      <c r="E1" s="379"/>
      <c r="F1" s="379"/>
      <c r="G1" s="380"/>
    </row>
    <row r="2" spans="1:7" ht="18.75">
      <c r="A2" s="381" t="s">
        <v>131</v>
      </c>
      <c r="B2" s="365"/>
      <c r="C2" s="365"/>
      <c r="D2" s="365"/>
      <c r="E2" s="365"/>
      <c r="F2" s="365"/>
      <c r="G2" s="382"/>
    </row>
    <row r="3" spans="1:7" ht="15.75">
      <c r="A3" s="383" t="s">
        <v>470</v>
      </c>
      <c r="B3" s="368"/>
      <c r="C3" s="368"/>
      <c r="D3" s="368"/>
      <c r="E3" s="368"/>
      <c r="F3" s="368"/>
      <c r="G3" s="384"/>
    </row>
    <row r="4" spans="1:7" ht="15.75">
      <c r="A4" s="383"/>
      <c r="B4" s="368"/>
      <c r="C4" s="368"/>
      <c r="D4" s="368"/>
      <c r="E4" s="368"/>
      <c r="F4" s="368"/>
      <c r="G4" s="384"/>
    </row>
    <row r="5" spans="1:7" ht="15.75" thickBot="1">
      <c r="A5" s="374" t="s">
        <v>3</v>
      </c>
      <c r="B5" s="359"/>
      <c r="C5" s="359"/>
      <c r="D5" s="359"/>
      <c r="E5" s="359"/>
      <c r="F5" s="359"/>
      <c r="G5" s="375"/>
    </row>
    <row r="6" spans="1:7" ht="30">
      <c r="A6" s="376" t="s">
        <v>132</v>
      </c>
      <c r="B6" s="377"/>
      <c r="C6" s="87" t="s">
        <v>496</v>
      </c>
      <c r="D6" s="87" t="s">
        <v>133</v>
      </c>
      <c r="E6" s="87" t="s">
        <v>134</v>
      </c>
      <c r="F6" s="87" t="s">
        <v>497</v>
      </c>
      <c r="G6" s="88" t="s">
        <v>135</v>
      </c>
    </row>
    <row r="7" spans="1:7" ht="15">
      <c r="A7" s="89"/>
      <c r="B7" s="90" t="s">
        <v>4</v>
      </c>
      <c r="C7" s="91">
        <v>6167387420.45</v>
      </c>
      <c r="D7" s="91">
        <v>66251998307.67</v>
      </c>
      <c r="E7" s="91">
        <v>66011453187.87</v>
      </c>
      <c r="F7" s="91">
        <v>6407932540.25</v>
      </c>
      <c r="G7" s="91">
        <v>240545119.8</v>
      </c>
    </row>
    <row r="8" spans="1:7" ht="15">
      <c r="A8" s="92"/>
      <c r="B8" s="93" t="s">
        <v>6</v>
      </c>
      <c r="C8" s="94">
        <v>303482570.38</v>
      </c>
      <c r="D8" s="94">
        <v>65748599637.09</v>
      </c>
      <c r="E8" s="94">
        <v>65780526036.99</v>
      </c>
      <c r="F8" s="94">
        <v>271556170.48</v>
      </c>
      <c r="G8" s="94">
        <v>-31926399.9</v>
      </c>
    </row>
    <row r="9" spans="1:7" ht="15">
      <c r="A9" s="95"/>
      <c r="B9" s="96" t="s">
        <v>136</v>
      </c>
      <c r="C9" s="97">
        <v>233893469.25</v>
      </c>
      <c r="D9" s="97">
        <v>64073270359.6</v>
      </c>
      <c r="E9" s="97">
        <v>64127223180.32</v>
      </c>
      <c r="F9" s="97">
        <v>179940648.53</v>
      </c>
      <c r="G9" s="97">
        <v>-53952820.72</v>
      </c>
    </row>
    <row r="10" spans="1:7" ht="15">
      <c r="A10" s="98"/>
      <c r="B10" s="96" t="s">
        <v>10</v>
      </c>
      <c r="C10" s="97">
        <v>1536467.71</v>
      </c>
      <c r="D10" s="97">
        <v>1317950708.65</v>
      </c>
      <c r="E10" s="97">
        <v>1308503884.99</v>
      </c>
      <c r="F10" s="97">
        <v>10983291.37</v>
      </c>
      <c r="G10" s="97">
        <v>9446823.66</v>
      </c>
    </row>
    <row r="11" spans="1:7" ht="15">
      <c r="A11" s="98"/>
      <c r="B11" s="96" t="s">
        <v>137</v>
      </c>
      <c r="C11" s="97">
        <v>62803587.55</v>
      </c>
      <c r="D11" s="97">
        <v>344154715.63</v>
      </c>
      <c r="E11" s="97">
        <v>330155222.86</v>
      </c>
      <c r="F11" s="97">
        <v>76803080.32</v>
      </c>
      <c r="G11" s="97">
        <v>13999492.77</v>
      </c>
    </row>
    <row r="12" spans="1:7" ht="15">
      <c r="A12" s="98"/>
      <c r="B12" s="96" t="s">
        <v>138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</row>
    <row r="13" spans="1:7" ht="15">
      <c r="A13" s="98"/>
      <c r="B13" s="96" t="s">
        <v>16</v>
      </c>
      <c r="C13" s="97">
        <v>5249045.87</v>
      </c>
      <c r="D13" s="97">
        <v>13223853.21</v>
      </c>
      <c r="E13" s="97">
        <v>14643748.82</v>
      </c>
      <c r="F13" s="97">
        <v>3829150.26</v>
      </c>
      <c r="G13" s="97">
        <v>-1419895.61</v>
      </c>
    </row>
    <row r="14" spans="1:7" ht="15">
      <c r="A14" s="98"/>
      <c r="B14" s="96" t="s">
        <v>139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</row>
    <row r="15" spans="1:7" ht="15">
      <c r="A15" s="98"/>
      <c r="B15" s="96" t="s">
        <v>20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</row>
    <row r="16" spans="1:7" ht="15">
      <c r="A16" s="92"/>
      <c r="B16" s="93" t="s">
        <v>25</v>
      </c>
      <c r="C16" s="94">
        <v>5863904850.07</v>
      </c>
      <c r="D16" s="94">
        <v>503398670.58</v>
      </c>
      <c r="E16" s="94">
        <v>230927150.88</v>
      </c>
      <c r="F16" s="94">
        <v>6136376369.77</v>
      </c>
      <c r="G16" s="94">
        <v>272471519.7</v>
      </c>
    </row>
    <row r="17" spans="1:7" ht="15">
      <c r="A17" s="98"/>
      <c r="B17" s="96" t="s">
        <v>140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</row>
    <row r="18" spans="1:7" ht="15">
      <c r="A18" s="98"/>
      <c r="B18" s="96" t="s">
        <v>29</v>
      </c>
      <c r="C18" s="97">
        <v>0</v>
      </c>
      <c r="D18" s="97">
        <v>0</v>
      </c>
      <c r="E18" s="97">
        <v>0</v>
      </c>
      <c r="F18" s="97">
        <v>0</v>
      </c>
      <c r="G18" s="97">
        <v>0</v>
      </c>
    </row>
    <row r="19" spans="1:7" ht="15">
      <c r="A19" s="98"/>
      <c r="B19" s="96" t="s">
        <v>31</v>
      </c>
      <c r="C19" s="97">
        <v>5954321351.45</v>
      </c>
      <c r="D19" s="97">
        <v>489024346.08</v>
      </c>
      <c r="E19" s="97">
        <v>199420808.21</v>
      </c>
      <c r="F19" s="97">
        <v>6243924889.32</v>
      </c>
      <c r="G19" s="97">
        <v>289603537.87</v>
      </c>
    </row>
    <row r="20" spans="1:7" ht="15">
      <c r="A20" s="98"/>
      <c r="B20" s="96" t="s">
        <v>33</v>
      </c>
      <c r="C20" s="97">
        <v>121181720.87</v>
      </c>
      <c r="D20" s="97">
        <v>14374305.5</v>
      </c>
      <c r="E20" s="97">
        <v>423820.56</v>
      </c>
      <c r="F20" s="97">
        <v>135132205.81</v>
      </c>
      <c r="G20" s="97">
        <v>13950484.94</v>
      </c>
    </row>
    <row r="21" spans="1:7" ht="15">
      <c r="A21" s="98"/>
      <c r="B21" s="96" t="s">
        <v>35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</row>
    <row r="22" spans="1:7" ht="15">
      <c r="A22" s="98"/>
      <c r="B22" s="96" t="s">
        <v>37</v>
      </c>
      <c r="C22" s="97">
        <v>-211598222.25</v>
      </c>
      <c r="D22" s="97">
        <v>19</v>
      </c>
      <c r="E22" s="97">
        <v>31082522.11</v>
      </c>
      <c r="F22" s="97">
        <v>-242680725.36</v>
      </c>
      <c r="G22" s="97">
        <v>-31082503.11</v>
      </c>
    </row>
    <row r="23" spans="1:7" ht="15">
      <c r="A23" s="98"/>
      <c r="B23" s="96" t="s">
        <v>39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</row>
    <row r="24" spans="1:7" ht="15">
      <c r="A24" s="98"/>
      <c r="B24" s="96" t="s">
        <v>40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</row>
    <row r="25" spans="1:7" ht="15.75" thickBot="1">
      <c r="A25" s="98"/>
      <c r="B25" s="96" t="s">
        <v>42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</row>
    <row r="26" spans="1:7" ht="15">
      <c r="A26" s="99"/>
      <c r="B26" s="4"/>
      <c r="C26" s="4"/>
      <c r="D26" s="4"/>
      <c r="E26" s="5"/>
      <c r="F26" s="5"/>
      <c r="G26" s="100"/>
    </row>
    <row r="27" spans="1:7" ht="15">
      <c r="A27" s="101"/>
      <c r="B27" s="9"/>
      <c r="C27" s="9"/>
      <c r="D27" s="9"/>
      <c r="E27" s="30"/>
      <c r="F27" s="30"/>
      <c r="G27" s="102"/>
    </row>
    <row r="28" spans="1:7" ht="15">
      <c r="A28" s="101"/>
      <c r="B28" s="9"/>
      <c r="C28" s="9"/>
      <c r="D28" s="9"/>
      <c r="E28" s="30"/>
      <c r="F28" s="30"/>
      <c r="G28" s="102"/>
    </row>
    <row r="29" spans="1:7" ht="15">
      <c r="A29" s="101"/>
      <c r="B29" s="9"/>
      <c r="C29" s="9"/>
      <c r="D29" s="9"/>
      <c r="E29" s="30"/>
      <c r="F29" s="30"/>
      <c r="G29" s="102"/>
    </row>
    <row r="30" spans="1:7" ht="15.75">
      <c r="A30" s="103"/>
      <c r="B30" s="35" t="s">
        <v>62</v>
      </c>
      <c r="C30" s="35" t="s">
        <v>141</v>
      </c>
      <c r="D30" s="35"/>
      <c r="E30" s="36"/>
      <c r="F30" s="36" t="s">
        <v>63</v>
      </c>
      <c r="G30" s="104"/>
    </row>
    <row r="31" spans="1:7" ht="15">
      <c r="A31" s="101"/>
      <c r="B31" s="28"/>
      <c r="C31" s="9"/>
      <c r="D31" s="9"/>
      <c r="E31" s="30"/>
      <c r="F31" s="30"/>
      <c r="G31" s="102"/>
    </row>
    <row r="32" spans="1:7" ht="15">
      <c r="A32" s="101"/>
      <c r="B32" s="28"/>
      <c r="C32" s="9"/>
      <c r="D32" s="9"/>
      <c r="E32" s="30"/>
      <c r="F32" s="30"/>
      <c r="G32" s="102"/>
    </row>
    <row r="33" spans="1:7" ht="15">
      <c r="A33" s="101"/>
      <c r="B33" s="9"/>
      <c r="C33" s="9"/>
      <c r="D33" s="9"/>
      <c r="E33" s="30"/>
      <c r="F33" s="30"/>
      <c r="G33" s="102"/>
    </row>
    <row r="34" spans="1:7" ht="15">
      <c r="A34" s="101"/>
      <c r="B34" s="9"/>
      <c r="C34" s="9"/>
      <c r="D34" s="9"/>
      <c r="E34" s="30"/>
      <c r="F34" s="30"/>
      <c r="G34" s="102"/>
    </row>
    <row r="35" spans="1:7" ht="15">
      <c r="A35" s="101"/>
      <c r="B35" s="28" t="s">
        <v>64</v>
      </c>
      <c r="C35" s="20" t="s">
        <v>65</v>
      </c>
      <c r="D35" s="9"/>
      <c r="E35" s="30"/>
      <c r="F35" s="37" t="s">
        <v>142</v>
      </c>
      <c r="G35" s="102"/>
    </row>
    <row r="36" spans="1:7" ht="15.75">
      <c r="A36" s="101"/>
      <c r="B36" s="38" t="s">
        <v>143</v>
      </c>
      <c r="C36" s="36" t="s">
        <v>144</v>
      </c>
      <c r="D36" s="9"/>
      <c r="E36" s="30"/>
      <c r="F36" s="35" t="s">
        <v>69</v>
      </c>
      <c r="G36" s="102"/>
    </row>
    <row r="37" spans="1:7" ht="15">
      <c r="A37" s="101"/>
      <c r="B37" s="9"/>
      <c r="C37" s="9"/>
      <c r="D37" s="9"/>
      <c r="E37" s="30"/>
      <c r="F37" s="30"/>
      <c r="G37" s="102"/>
    </row>
    <row r="38" spans="1:7" ht="15">
      <c r="A38" s="101"/>
      <c r="B38" s="9"/>
      <c r="C38" s="9"/>
      <c r="D38" s="9"/>
      <c r="E38" s="30"/>
      <c r="F38" s="30"/>
      <c r="G38" s="102"/>
    </row>
    <row r="39" spans="1:7" ht="15.75" thickBot="1">
      <c r="A39" s="105"/>
      <c r="B39" s="106"/>
      <c r="C39" s="106"/>
      <c r="D39" s="106"/>
      <c r="E39" s="107"/>
      <c r="F39" s="107"/>
      <c r="G39" s="108"/>
    </row>
    <row r="108" spans="1:7" s="257" customFormat="1" ht="15.75">
      <c r="A108"/>
      <c r="B108"/>
      <c r="C108"/>
      <c r="D108"/>
      <c r="E108" s="1"/>
      <c r="F108" s="1"/>
      <c r="G108"/>
    </row>
  </sheetData>
  <sheetProtection/>
  <mergeCells count="6">
    <mergeCell ref="A5:G5"/>
    <mergeCell ref="A6:B6"/>
    <mergeCell ref="A1:G1"/>
    <mergeCell ref="A2:G2"/>
    <mergeCell ref="A3:G3"/>
    <mergeCell ref="A4:G4"/>
  </mergeCells>
  <printOptions/>
  <pageMargins left="0.4" right="0.1968503937007874" top="0.7480314960629921" bottom="0.7480314960629921" header="0.31496062992125984" footer="0.31496062992125984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3.7109375" style="0" customWidth="1"/>
    <col min="2" max="2" width="3.140625" style="0" customWidth="1"/>
    <col min="3" max="3" width="56.421875" style="0" customWidth="1"/>
    <col min="4" max="4" width="18.57421875" style="0" customWidth="1"/>
    <col min="5" max="5" width="17.421875" style="0" customWidth="1"/>
    <col min="6" max="6" width="27.7109375" style="0" customWidth="1"/>
    <col min="7" max="7" width="26.421875" style="0" customWidth="1"/>
    <col min="8" max="8" width="3.00390625" style="0" customWidth="1"/>
    <col min="9" max="9" width="15.140625" style="0" bestFit="1" customWidth="1"/>
  </cols>
  <sheetData>
    <row r="1" spans="1:8" ht="18.75">
      <c r="A1" s="378" t="s">
        <v>1</v>
      </c>
      <c r="B1" s="387"/>
      <c r="C1" s="387"/>
      <c r="D1" s="387"/>
      <c r="E1" s="387"/>
      <c r="F1" s="387"/>
      <c r="G1" s="387"/>
      <c r="H1" s="388"/>
    </row>
    <row r="2" spans="1:8" ht="18.75">
      <c r="A2" s="381" t="s">
        <v>145</v>
      </c>
      <c r="B2" s="365"/>
      <c r="C2" s="365"/>
      <c r="D2" s="365"/>
      <c r="E2" s="365"/>
      <c r="F2" s="365"/>
      <c r="G2" s="365"/>
      <c r="H2" s="382"/>
    </row>
    <row r="3" spans="1:8" ht="15.75">
      <c r="A3" s="383" t="s">
        <v>470</v>
      </c>
      <c r="B3" s="368"/>
      <c r="C3" s="368"/>
      <c r="D3" s="368"/>
      <c r="E3" s="368"/>
      <c r="F3" s="368"/>
      <c r="G3" s="368"/>
      <c r="H3" s="384"/>
    </row>
    <row r="4" spans="1:8" ht="15.75">
      <c r="A4" s="383"/>
      <c r="B4" s="368"/>
      <c r="C4" s="368"/>
      <c r="D4" s="368"/>
      <c r="E4" s="368"/>
      <c r="F4" s="368"/>
      <c r="G4" s="368"/>
      <c r="H4" s="384"/>
    </row>
    <row r="5" spans="1:8" ht="15.75" thickBot="1">
      <c r="A5" s="374" t="s">
        <v>3</v>
      </c>
      <c r="B5" s="359"/>
      <c r="C5" s="359"/>
      <c r="D5" s="359"/>
      <c r="E5" s="359"/>
      <c r="F5" s="359"/>
      <c r="G5" s="359"/>
      <c r="H5" s="375"/>
    </row>
    <row r="6" spans="1:8" ht="15">
      <c r="A6" s="109"/>
      <c r="B6" s="110"/>
      <c r="C6" s="111"/>
      <c r="D6" s="112"/>
      <c r="E6" s="112"/>
      <c r="F6" s="112"/>
      <c r="G6" s="113"/>
      <c r="H6" s="114"/>
    </row>
    <row r="7" spans="1:8" ht="15" customHeight="1">
      <c r="A7" s="115"/>
      <c r="B7" s="116"/>
      <c r="C7" s="117"/>
      <c r="D7" s="118"/>
      <c r="E7" s="118"/>
      <c r="F7" s="258"/>
      <c r="G7" s="259"/>
      <c r="H7" s="119"/>
    </row>
    <row r="8" spans="1:8" ht="30">
      <c r="A8" s="385" t="s">
        <v>146</v>
      </c>
      <c r="B8" s="386"/>
      <c r="C8" s="386"/>
      <c r="D8" s="120" t="s">
        <v>147</v>
      </c>
      <c r="E8" s="120" t="s">
        <v>148</v>
      </c>
      <c r="F8" s="260" t="s">
        <v>498</v>
      </c>
      <c r="G8" s="261" t="s">
        <v>499</v>
      </c>
      <c r="H8" s="121"/>
    </row>
    <row r="9" spans="1:8" ht="15">
      <c r="A9" s="101"/>
      <c r="B9" s="9"/>
      <c r="C9" s="9"/>
      <c r="D9" s="9"/>
      <c r="E9" s="9"/>
      <c r="F9" s="9"/>
      <c r="G9" s="9"/>
      <c r="H9" s="102"/>
    </row>
    <row r="10" spans="1:8" ht="15.75">
      <c r="A10" s="125" t="s">
        <v>149</v>
      </c>
      <c r="B10" s="9"/>
      <c r="C10" s="9"/>
      <c r="D10" s="9"/>
      <c r="E10" s="9"/>
      <c r="F10" s="28"/>
      <c r="G10" s="28"/>
      <c r="H10" s="126"/>
    </row>
    <row r="11" spans="1:8" ht="15.75" thickBot="1">
      <c r="A11" s="127"/>
      <c r="B11" s="128" t="s">
        <v>150</v>
      </c>
      <c r="C11" s="129"/>
      <c r="D11" s="130"/>
      <c r="E11" s="130"/>
      <c r="F11" s="131"/>
      <c r="G11" s="131"/>
      <c r="H11" s="126"/>
    </row>
    <row r="12" spans="1:8" ht="15.75" thickTop="1">
      <c r="A12" s="132"/>
      <c r="B12" s="133" t="s">
        <v>151</v>
      </c>
      <c r="C12" s="134"/>
      <c r="D12" s="9"/>
      <c r="E12" s="9"/>
      <c r="F12" s="135">
        <v>-65779873.82</v>
      </c>
      <c r="G12" s="135">
        <v>-26111130.43</v>
      </c>
      <c r="H12" s="102"/>
    </row>
    <row r="13" spans="1:8" ht="15">
      <c r="A13" s="101"/>
      <c r="B13" s="9"/>
      <c r="C13" s="136" t="s">
        <v>152</v>
      </c>
      <c r="D13" s="9"/>
      <c r="E13" s="9"/>
      <c r="F13" s="122">
        <v>-65779873.82</v>
      </c>
      <c r="G13" s="122">
        <f>G12</f>
        <v>-26111130.43</v>
      </c>
      <c r="H13" s="102"/>
    </row>
    <row r="14" spans="1:8" ht="15">
      <c r="A14" s="101"/>
      <c r="B14" s="9"/>
      <c r="C14" s="136"/>
      <c r="D14" s="136" t="s">
        <v>153</v>
      </c>
      <c r="E14" s="9" t="s">
        <v>154</v>
      </c>
      <c r="F14" s="138">
        <v>-12000000</v>
      </c>
      <c r="G14" s="122">
        <v>0</v>
      </c>
      <c r="H14" s="102"/>
    </row>
    <row r="15" spans="1:8" ht="15">
      <c r="A15" s="101"/>
      <c r="B15" s="9"/>
      <c r="C15" s="136"/>
      <c r="D15" s="136" t="s">
        <v>153</v>
      </c>
      <c r="E15" s="9" t="s">
        <v>155</v>
      </c>
      <c r="F15" s="138">
        <v>-12000000</v>
      </c>
      <c r="G15" s="122">
        <v>0</v>
      </c>
      <c r="H15" s="102"/>
    </row>
    <row r="16" spans="1:8" ht="15">
      <c r="A16" s="101"/>
      <c r="B16" s="9"/>
      <c r="C16" s="136"/>
      <c r="D16" s="136" t="s">
        <v>153</v>
      </c>
      <c r="E16" s="9" t="s">
        <v>156</v>
      </c>
      <c r="F16" s="138">
        <v>-5407873.82</v>
      </c>
      <c r="G16" s="122">
        <v>0</v>
      </c>
      <c r="H16" s="102"/>
    </row>
    <row r="17" spans="1:8" ht="15">
      <c r="A17" s="101"/>
      <c r="B17" s="9"/>
      <c r="C17" s="136"/>
      <c r="D17" s="136" t="s">
        <v>153</v>
      </c>
      <c r="E17" s="9" t="s">
        <v>157</v>
      </c>
      <c r="F17" s="138">
        <v>-30000000</v>
      </c>
      <c r="G17" s="122">
        <v>-3000000</v>
      </c>
      <c r="H17" s="102"/>
    </row>
    <row r="18" spans="1:8" ht="15">
      <c r="A18" s="101"/>
      <c r="B18" s="9"/>
      <c r="C18" s="136"/>
      <c r="D18" s="136" t="s">
        <v>153</v>
      </c>
      <c r="E18" s="9" t="s">
        <v>158</v>
      </c>
      <c r="F18" s="138">
        <v>-6372000</v>
      </c>
      <c r="G18" s="122">
        <v>-6372000</v>
      </c>
      <c r="H18" s="102"/>
    </row>
    <row r="19" spans="1:8" ht="15">
      <c r="A19" s="101"/>
      <c r="B19" s="9"/>
      <c r="C19" s="136"/>
      <c r="D19" s="136" t="s">
        <v>153</v>
      </c>
      <c r="E19" s="9" t="s">
        <v>159</v>
      </c>
      <c r="F19" s="138">
        <v>0</v>
      </c>
      <c r="G19" s="122">
        <v>-16739130.43</v>
      </c>
      <c r="H19" s="102"/>
    </row>
    <row r="20" spans="1:8" ht="15">
      <c r="A20" s="101"/>
      <c r="B20" s="9"/>
      <c r="C20" s="136" t="s">
        <v>500</v>
      </c>
      <c r="D20" s="9"/>
      <c r="E20" s="9"/>
      <c r="F20" s="122">
        <v>0</v>
      </c>
      <c r="G20" s="122">
        <v>0</v>
      </c>
      <c r="H20" s="102"/>
    </row>
    <row r="21" spans="1:8" ht="15">
      <c r="A21" s="101"/>
      <c r="B21" s="9"/>
      <c r="C21" s="136" t="s">
        <v>501</v>
      </c>
      <c r="D21" s="9"/>
      <c r="E21" s="9"/>
      <c r="F21" s="122">
        <v>0</v>
      </c>
      <c r="G21" s="122">
        <v>0</v>
      </c>
      <c r="H21" s="102"/>
    </row>
    <row r="22" spans="1:8" ht="15">
      <c r="A22" s="140"/>
      <c r="B22" s="9"/>
      <c r="C22" s="9"/>
      <c r="D22" s="9"/>
      <c r="E22" s="9"/>
      <c r="F22" s="122"/>
      <c r="G22" s="122"/>
      <c r="H22" s="102"/>
    </row>
    <row r="23" spans="1:8" ht="15">
      <c r="A23" s="132"/>
      <c r="B23" s="133" t="s">
        <v>502</v>
      </c>
      <c r="C23" s="9"/>
      <c r="D23" s="9"/>
      <c r="E23" s="9"/>
      <c r="F23" s="135">
        <v>0</v>
      </c>
      <c r="G23" s="135">
        <v>0</v>
      </c>
      <c r="H23" s="102"/>
    </row>
    <row r="24" spans="1:8" ht="15">
      <c r="A24" s="101"/>
      <c r="B24" s="9"/>
      <c r="C24" s="262" t="s">
        <v>503</v>
      </c>
      <c r="D24" s="9"/>
      <c r="E24" s="9"/>
      <c r="F24" s="122">
        <v>0</v>
      </c>
      <c r="G24" s="122">
        <v>0</v>
      </c>
      <c r="H24" s="102"/>
    </row>
    <row r="25" spans="1:8" ht="15">
      <c r="A25" s="101"/>
      <c r="B25" s="9"/>
      <c r="C25" s="136" t="s">
        <v>504</v>
      </c>
      <c r="D25" s="9"/>
      <c r="E25" s="9"/>
      <c r="F25" s="122">
        <v>0</v>
      </c>
      <c r="G25" s="122">
        <v>0</v>
      </c>
      <c r="H25" s="102"/>
    </row>
    <row r="26" spans="1:8" ht="15">
      <c r="A26" s="101"/>
      <c r="B26" s="9"/>
      <c r="C26" s="136" t="s">
        <v>500</v>
      </c>
      <c r="D26" s="9"/>
      <c r="E26" s="9"/>
      <c r="F26" s="122">
        <v>0</v>
      </c>
      <c r="G26" s="122">
        <v>0</v>
      </c>
      <c r="H26" s="102"/>
    </row>
    <row r="27" spans="1:8" ht="15">
      <c r="A27" s="101"/>
      <c r="B27" s="9"/>
      <c r="C27" s="136" t="s">
        <v>501</v>
      </c>
      <c r="D27" s="9"/>
      <c r="E27" s="9"/>
      <c r="F27" s="122">
        <v>0</v>
      </c>
      <c r="G27" s="122">
        <v>0</v>
      </c>
      <c r="H27" s="102"/>
    </row>
    <row r="28" spans="1:8" ht="15">
      <c r="A28" s="140"/>
      <c r="B28" s="9"/>
      <c r="C28" s="9"/>
      <c r="D28" s="9"/>
      <c r="E28" s="9"/>
      <c r="F28" s="122"/>
      <c r="G28" s="122"/>
      <c r="H28" s="102"/>
    </row>
    <row r="29" spans="1:8" ht="15">
      <c r="A29" s="101"/>
      <c r="B29" s="133" t="s">
        <v>160</v>
      </c>
      <c r="C29" s="9"/>
      <c r="D29" s="9"/>
      <c r="E29" s="9"/>
      <c r="F29" s="135">
        <v>-65779873.82</v>
      </c>
      <c r="G29" s="135">
        <f>G12</f>
        <v>-26111130.43</v>
      </c>
      <c r="H29" s="102"/>
    </row>
    <row r="30" spans="1:8" ht="15">
      <c r="A30" s="140"/>
      <c r="B30" s="9"/>
      <c r="C30" s="9"/>
      <c r="D30" s="9"/>
      <c r="E30" s="9"/>
      <c r="F30" s="122"/>
      <c r="G30" s="122"/>
      <c r="H30" s="102"/>
    </row>
    <row r="31" spans="1:8" ht="15.75" thickBot="1">
      <c r="A31" s="101"/>
      <c r="B31" s="128" t="s">
        <v>161</v>
      </c>
      <c r="C31" s="130"/>
      <c r="D31" s="130"/>
      <c r="E31" s="130"/>
      <c r="F31" s="139"/>
      <c r="G31" s="139"/>
      <c r="H31" s="102"/>
    </row>
    <row r="32" spans="1:9" ht="15.75" thickTop="1">
      <c r="A32" s="101"/>
      <c r="B32" s="133" t="s">
        <v>151</v>
      </c>
      <c r="C32" s="9"/>
      <c r="D32" s="9"/>
      <c r="E32" s="9"/>
      <c r="F32" s="135">
        <v>-172041290.3</v>
      </c>
      <c r="G32" s="135">
        <v>-136827507.7</v>
      </c>
      <c r="H32" s="102"/>
      <c r="I32" s="124"/>
    </row>
    <row r="33" spans="1:8" ht="15">
      <c r="A33" s="101"/>
      <c r="B33" s="9"/>
      <c r="C33" s="136" t="s">
        <v>152</v>
      </c>
      <c r="D33" s="9"/>
      <c r="E33" s="9"/>
      <c r="F33" s="122">
        <v>-172041290.3</v>
      </c>
      <c r="G33" s="122">
        <v>-136827507.7</v>
      </c>
      <c r="H33" s="102"/>
    </row>
    <row r="34" spans="1:8" ht="15">
      <c r="A34" s="101"/>
      <c r="B34" s="9"/>
      <c r="C34" s="136"/>
      <c r="D34" s="9" t="s">
        <v>153</v>
      </c>
      <c r="E34" s="9" t="s">
        <v>162</v>
      </c>
      <c r="F34" s="122">
        <v>-102041290.3</v>
      </c>
      <c r="G34" s="123">
        <f>-97793290.3+531000</f>
        <v>-97262290.3</v>
      </c>
      <c r="H34" s="102"/>
    </row>
    <row r="35" spans="1:8" ht="15">
      <c r="A35" s="101"/>
      <c r="B35" s="9"/>
      <c r="C35" s="136"/>
      <c r="D35" s="9" t="s">
        <v>153</v>
      </c>
      <c r="E35" s="9" t="s">
        <v>163</v>
      </c>
      <c r="F35" s="122">
        <v>-70000000</v>
      </c>
      <c r="G35" s="123">
        <f>-41086956.53+1521739.13</f>
        <v>-39565217.4</v>
      </c>
      <c r="H35" s="102"/>
    </row>
    <row r="36" spans="1:8" ht="15">
      <c r="A36" s="101"/>
      <c r="B36" s="9"/>
      <c r="C36" s="136" t="s">
        <v>500</v>
      </c>
      <c r="D36" s="9"/>
      <c r="E36" s="9"/>
      <c r="F36" s="122">
        <v>0</v>
      </c>
      <c r="G36" s="122">
        <v>0</v>
      </c>
      <c r="H36" s="102"/>
    </row>
    <row r="37" spans="1:8" ht="15">
      <c r="A37" s="101"/>
      <c r="B37" s="9"/>
      <c r="C37" s="136" t="s">
        <v>501</v>
      </c>
      <c r="D37" s="9"/>
      <c r="E37" s="9"/>
      <c r="F37" s="122">
        <v>0</v>
      </c>
      <c r="G37" s="122">
        <v>0</v>
      </c>
      <c r="H37" s="102"/>
    </row>
    <row r="38" spans="1:8" ht="15">
      <c r="A38" s="140"/>
      <c r="B38" s="9"/>
      <c r="C38" s="9"/>
      <c r="D38" s="9"/>
      <c r="E38" s="9"/>
      <c r="F38" s="122"/>
      <c r="G38" s="122"/>
      <c r="H38" s="102"/>
    </row>
    <row r="39" spans="1:8" ht="15">
      <c r="A39" s="132"/>
      <c r="B39" s="133" t="s">
        <v>502</v>
      </c>
      <c r="C39" s="9"/>
      <c r="D39" s="9"/>
      <c r="E39" s="9"/>
      <c r="F39" s="135">
        <v>0</v>
      </c>
      <c r="G39" s="135">
        <v>0</v>
      </c>
      <c r="H39" s="102"/>
    </row>
    <row r="40" spans="1:8" ht="15">
      <c r="A40" s="101"/>
      <c r="B40" s="9"/>
      <c r="C40" s="262" t="s">
        <v>503</v>
      </c>
      <c r="D40" s="9"/>
      <c r="E40" s="9"/>
      <c r="F40" s="122">
        <v>0</v>
      </c>
      <c r="G40" s="122">
        <v>0</v>
      </c>
      <c r="H40" s="102"/>
    </row>
    <row r="41" spans="1:8" ht="15">
      <c r="A41" s="101"/>
      <c r="B41" s="9"/>
      <c r="C41" s="136" t="s">
        <v>504</v>
      </c>
      <c r="D41" s="9"/>
      <c r="E41" s="9"/>
      <c r="F41" s="122">
        <v>0</v>
      </c>
      <c r="G41" s="122">
        <v>0</v>
      </c>
      <c r="H41" s="102"/>
    </row>
    <row r="42" spans="1:8" ht="15">
      <c r="A42" s="101"/>
      <c r="B42" s="9"/>
      <c r="C42" s="136" t="s">
        <v>500</v>
      </c>
      <c r="D42" s="9"/>
      <c r="E42" s="9"/>
      <c r="F42" s="122">
        <v>0</v>
      </c>
      <c r="G42" s="122">
        <v>0</v>
      </c>
      <c r="H42" s="102"/>
    </row>
    <row r="43" spans="1:8" ht="15">
      <c r="A43" s="101"/>
      <c r="B43" s="9"/>
      <c r="C43" s="136" t="s">
        <v>501</v>
      </c>
      <c r="D43" s="9"/>
      <c r="E43" s="9"/>
      <c r="F43" s="122">
        <v>0</v>
      </c>
      <c r="G43" s="122">
        <v>0</v>
      </c>
      <c r="H43" s="102"/>
    </row>
    <row r="44" spans="1:8" ht="15">
      <c r="A44" s="140"/>
      <c r="B44" s="9"/>
      <c r="C44" s="9"/>
      <c r="D44" s="9"/>
      <c r="E44" s="9"/>
      <c r="F44" s="122"/>
      <c r="G44" s="122"/>
      <c r="H44" s="102"/>
    </row>
    <row r="45" spans="1:8" ht="15">
      <c r="A45" s="101"/>
      <c r="B45" s="133" t="s">
        <v>164</v>
      </c>
      <c r="C45" s="9"/>
      <c r="D45" s="9"/>
      <c r="E45" s="9"/>
      <c r="F45" s="135">
        <v>-172041290.3</v>
      </c>
      <c r="G45" s="135">
        <f>G32</f>
        <v>-136827507.7</v>
      </c>
      <c r="H45" s="102"/>
    </row>
    <row r="46" spans="1:8" ht="15">
      <c r="A46" s="140"/>
      <c r="B46" s="9"/>
      <c r="C46" s="9"/>
      <c r="D46" s="9"/>
      <c r="E46" s="9"/>
      <c r="F46" s="122"/>
      <c r="G46" s="122"/>
      <c r="H46" s="102"/>
    </row>
    <row r="47" spans="1:8" ht="15">
      <c r="A47" s="101"/>
      <c r="B47" s="133" t="s">
        <v>165</v>
      </c>
      <c r="C47" s="9"/>
      <c r="D47" s="9"/>
      <c r="E47" s="9"/>
      <c r="F47" s="135">
        <v>-16900171.81</v>
      </c>
      <c r="G47" s="135">
        <v>-197337751.82</v>
      </c>
      <c r="H47" s="102"/>
    </row>
    <row r="48" spans="1:8" ht="15">
      <c r="A48" s="140"/>
      <c r="B48" s="9"/>
      <c r="C48" s="9"/>
      <c r="D48" s="9"/>
      <c r="E48" s="9"/>
      <c r="F48" s="122"/>
      <c r="G48" s="122"/>
      <c r="H48" s="102"/>
    </row>
    <row r="49" spans="1:8" ht="15">
      <c r="A49" s="141" t="s">
        <v>166</v>
      </c>
      <c r="B49" s="9"/>
      <c r="C49" s="9"/>
      <c r="D49" s="9"/>
      <c r="E49" s="9"/>
      <c r="F49" s="135">
        <v>-254721335.93</v>
      </c>
      <c r="G49" s="135">
        <v>360276389.95</v>
      </c>
      <c r="H49" s="102"/>
    </row>
    <row r="50" spans="1:8" ht="15">
      <c r="A50" s="101"/>
      <c r="B50" s="9"/>
      <c r="C50" s="9"/>
      <c r="D50" s="9"/>
      <c r="E50" s="9"/>
      <c r="F50" s="122"/>
      <c r="G50" s="122"/>
      <c r="H50" s="102"/>
    </row>
    <row r="51" spans="1:8" ht="15">
      <c r="A51" s="101"/>
      <c r="B51" s="9"/>
      <c r="C51" s="9"/>
      <c r="D51" s="9"/>
      <c r="E51" s="9"/>
      <c r="F51" s="138"/>
      <c r="G51" s="138"/>
      <c r="H51" s="102"/>
    </row>
    <row r="52" spans="1:8" ht="15">
      <c r="A52" s="101"/>
      <c r="B52" s="9"/>
      <c r="C52" s="9"/>
      <c r="D52" s="9"/>
      <c r="E52" s="9"/>
      <c r="F52" s="138"/>
      <c r="G52" s="138"/>
      <c r="H52" s="102"/>
    </row>
    <row r="53" spans="1:8" ht="15.75">
      <c r="A53" s="101"/>
      <c r="B53" s="38" t="s">
        <v>167</v>
      </c>
      <c r="C53" s="137"/>
      <c r="D53" s="142" t="s">
        <v>168</v>
      </c>
      <c r="E53" s="20"/>
      <c r="F53" s="263" t="s">
        <v>169</v>
      </c>
      <c r="G53" s="264"/>
      <c r="H53" s="102"/>
    </row>
    <row r="54" spans="1:8" ht="15">
      <c r="A54" s="101"/>
      <c r="B54" s="28"/>
      <c r="C54" s="28"/>
      <c r="D54" s="28"/>
      <c r="E54" s="20"/>
      <c r="F54" s="28"/>
      <c r="G54" s="137"/>
      <c r="H54" s="102"/>
    </row>
    <row r="55" spans="1:8" ht="15">
      <c r="A55" s="101"/>
      <c r="B55" s="28"/>
      <c r="C55" s="28"/>
      <c r="D55" s="28"/>
      <c r="E55" s="20"/>
      <c r="F55" s="28"/>
      <c r="G55" s="137"/>
      <c r="H55" s="102"/>
    </row>
    <row r="56" spans="1:8" ht="15">
      <c r="A56" s="101"/>
      <c r="B56" s="28"/>
      <c r="C56" s="28"/>
      <c r="D56" s="28"/>
      <c r="E56" s="20"/>
      <c r="F56" s="28"/>
      <c r="G56" s="137"/>
      <c r="H56" s="102"/>
    </row>
    <row r="57" spans="1:8" ht="15">
      <c r="A57" s="101"/>
      <c r="B57" s="28"/>
      <c r="C57" s="28"/>
      <c r="D57" s="28"/>
      <c r="E57" s="20"/>
      <c r="F57" s="28"/>
      <c r="G57" s="137"/>
      <c r="H57" s="102"/>
    </row>
    <row r="58" spans="1:8" ht="15">
      <c r="A58" s="101"/>
      <c r="B58" s="28"/>
      <c r="C58" s="28"/>
      <c r="D58" s="28"/>
      <c r="E58" s="20"/>
      <c r="F58" s="28"/>
      <c r="G58" s="137"/>
      <c r="H58" s="102"/>
    </row>
    <row r="59" spans="1:8" ht="15">
      <c r="A59" s="101"/>
      <c r="B59" s="37" t="s">
        <v>171</v>
      </c>
      <c r="C59" s="137"/>
      <c r="D59" s="143" t="s">
        <v>172</v>
      </c>
      <c r="E59" s="9"/>
      <c r="F59" s="37"/>
      <c r="G59" s="137"/>
      <c r="H59" s="102"/>
    </row>
    <row r="60" spans="1:8" ht="15.75">
      <c r="A60" s="101"/>
      <c r="B60" s="38" t="s">
        <v>173</v>
      </c>
      <c r="C60" s="137"/>
      <c r="D60" s="35" t="s">
        <v>174</v>
      </c>
      <c r="E60" s="9"/>
      <c r="F60" s="35"/>
      <c r="G60" s="137"/>
      <c r="H60" s="102"/>
    </row>
    <row r="61" spans="1:8" ht="15">
      <c r="A61" s="101"/>
      <c r="B61" s="9"/>
      <c r="C61" s="9"/>
      <c r="D61" s="9"/>
      <c r="E61" s="9"/>
      <c r="F61" s="9"/>
      <c r="G61" s="9"/>
      <c r="H61" s="102"/>
    </row>
    <row r="62" spans="1:8" ht="15.75" thickBot="1">
      <c r="A62" s="105"/>
      <c r="B62" s="106"/>
      <c r="C62" s="106"/>
      <c r="D62" s="106"/>
      <c r="E62" s="106"/>
      <c r="F62" s="106"/>
      <c r="G62" s="106"/>
      <c r="H62" s="108"/>
    </row>
  </sheetData>
  <sheetProtection/>
  <mergeCells count="6">
    <mergeCell ref="A8:C8"/>
    <mergeCell ref="A1:H1"/>
    <mergeCell ref="A2:H2"/>
    <mergeCell ref="A3:H3"/>
    <mergeCell ref="A4:H4"/>
    <mergeCell ref="A5:H5"/>
  </mergeCells>
  <printOptions/>
  <pageMargins left="0.5905511811023623" right="0.2755905511811024" top="0.23" bottom="0.2755905511811024" header="0.31496062992125984" footer="0.31496062992125984"/>
  <pageSetup horizontalDpi="600" verticalDpi="600" orientation="landscape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2">
      <selection activeCell="C16" sqref="C16"/>
    </sheetView>
  </sheetViews>
  <sheetFormatPr defaultColWidth="9.140625" defaultRowHeight="15"/>
  <cols>
    <col min="1" max="1" width="65.00390625" style="0" customWidth="1"/>
    <col min="2" max="3" width="23.7109375" style="0" customWidth="1"/>
    <col min="4" max="5" width="23.7109375" style="1" customWidth="1"/>
    <col min="6" max="6" width="25.8515625" style="0" customWidth="1"/>
    <col min="7" max="7" width="15.421875" style="0" customWidth="1"/>
    <col min="8" max="8" width="16.00390625" style="0" bestFit="1" customWidth="1"/>
    <col min="9" max="9" width="17.421875" style="0" customWidth="1"/>
    <col min="10" max="10" width="9.140625" style="0" customWidth="1"/>
    <col min="11" max="12" width="17.421875" style="0" hidden="1" customWidth="1"/>
  </cols>
  <sheetData>
    <row r="1" spans="1:16" s="326" customFormat="1" ht="15.75" hidden="1" thickBot="1">
      <c r="A1" s="322" t="s">
        <v>0</v>
      </c>
      <c r="B1" s="323" t="s">
        <v>508</v>
      </c>
      <c r="C1" s="323" t="s">
        <v>509</v>
      </c>
      <c r="D1" s="324" t="s">
        <v>509</v>
      </c>
      <c r="E1" s="324"/>
      <c r="F1" s="325" t="e">
        <f>IF(LEN(#REF!)&gt;2,MID(#REF!,FIND(".",#REF!)+2,2),0)</f>
        <v>#REF!</v>
      </c>
      <c r="G1" s="326" t="e">
        <f>#VALUE!</f>
        <v>#VALUE!</v>
      </c>
      <c r="H1" s="326" t="e">
        <f>#VALUE!</f>
        <v>#VALUE!</v>
      </c>
      <c r="I1" s="327" t="e">
        <f>IF(AND(LEN(#REF!)&gt;0,LEN(#REF!)&lt;=2),MID(#REF!,1,2),MID(#REF!,1,FIND(".",#REF!)-1))</f>
        <v>#REF!</v>
      </c>
      <c r="N1" s="326" t="e">
        <f>#VALUE!</f>
        <v>#VALUE!</v>
      </c>
      <c r="O1" s="326">
        <f>$A$1/4</f>
        <v>503.75</v>
      </c>
      <c r="P1" s="326">
        <f>IF((INT(O1)-O1)&lt;&gt;0,28,29)</f>
        <v>28</v>
      </c>
    </row>
    <row r="2" spans="1:6" ht="20.25" customHeight="1">
      <c r="A2" s="361" t="s">
        <v>510</v>
      </c>
      <c r="B2" s="372"/>
      <c r="C2" s="372"/>
      <c r="D2" s="372"/>
      <c r="E2" s="372"/>
      <c r="F2" s="373"/>
    </row>
    <row r="3" spans="1:10" ht="20.25" customHeight="1">
      <c r="A3" s="364" t="s">
        <v>511</v>
      </c>
      <c r="B3" s="365"/>
      <c r="C3" s="365"/>
      <c r="D3" s="365"/>
      <c r="E3" s="365"/>
      <c r="F3" s="366"/>
      <c r="J3" s="328"/>
    </row>
    <row r="4" spans="1:6" ht="18.75">
      <c r="A4" s="364" t="s">
        <v>470</v>
      </c>
      <c r="B4" s="365"/>
      <c r="C4" s="365"/>
      <c r="D4" s="365"/>
      <c r="E4" s="365"/>
      <c r="F4" s="366"/>
    </row>
    <row r="5" spans="1:6" ht="15.75">
      <c r="A5" s="367"/>
      <c r="B5" s="368"/>
      <c r="C5" s="368"/>
      <c r="D5" s="368"/>
      <c r="E5" s="368"/>
      <c r="F5" s="369"/>
    </row>
    <row r="6" spans="1:6" ht="15.75" thickBot="1">
      <c r="A6" s="358" t="s">
        <v>3</v>
      </c>
      <c r="B6" s="359"/>
      <c r="C6" s="359"/>
      <c r="D6" s="359"/>
      <c r="E6" s="359"/>
      <c r="F6" s="360"/>
    </row>
    <row r="7" spans="1:6" ht="57.75" customHeight="1">
      <c r="A7" s="329" t="s">
        <v>132</v>
      </c>
      <c r="B7" s="87" t="s">
        <v>46</v>
      </c>
      <c r="C7" s="87" t="s">
        <v>512</v>
      </c>
      <c r="D7" s="87" t="s">
        <v>513</v>
      </c>
      <c r="E7" s="87" t="s">
        <v>514</v>
      </c>
      <c r="F7" s="330" t="s">
        <v>251</v>
      </c>
    </row>
    <row r="8" spans="1:6" ht="0.75" customHeight="1">
      <c r="A8" s="331"/>
      <c r="B8" s="332"/>
      <c r="C8" s="332"/>
      <c r="D8" s="332"/>
      <c r="E8" s="332"/>
      <c r="F8" s="333"/>
    </row>
    <row r="9" spans="1:6" ht="15">
      <c r="A9" s="335" t="s">
        <v>55</v>
      </c>
      <c r="B9" s="336"/>
      <c r="C9" s="337">
        <v>105777474.32</v>
      </c>
      <c r="D9" s="337"/>
      <c r="E9" s="336"/>
      <c r="F9" s="338">
        <v>105777474.32</v>
      </c>
    </row>
    <row r="10" spans="1:6" ht="15">
      <c r="A10" s="339"/>
      <c r="B10" s="336"/>
      <c r="C10" s="336"/>
      <c r="D10" s="336"/>
      <c r="E10" s="336"/>
      <c r="F10" s="340"/>
    </row>
    <row r="11" spans="1:6" ht="15">
      <c r="A11" s="335" t="s">
        <v>515</v>
      </c>
      <c r="B11" s="337">
        <v>0</v>
      </c>
      <c r="C11" s="337"/>
      <c r="D11" s="336"/>
      <c r="E11" s="336"/>
      <c r="F11" s="338">
        <v>0</v>
      </c>
    </row>
    <row r="12" spans="1:6" ht="15">
      <c r="A12" s="341" t="s">
        <v>47</v>
      </c>
      <c r="B12" s="336">
        <v>0</v>
      </c>
      <c r="C12" s="336"/>
      <c r="D12" s="336"/>
      <c r="E12" s="336"/>
      <c r="F12" s="340">
        <v>0</v>
      </c>
    </row>
    <row r="13" spans="1:6" ht="15">
      <c r="A13" s="339" t="s">
        <v>48</v>
      </c>
      <c r="B13" s="336">
        <v>0</v>
      </c>
      <c r="C13" s="336"/>
      <c r="D13" s="336"/>
      <c r="E13" s="336"/>
      <c r="F13" s="340">
        <v>0</v>
      </c>
    </row>
    <row r="14" spans="1:6" ht="15">
      <c r="A14" s="339" t="s">
        <v>49</v>
      </c>
      <c r="B14" s="336">
        <v>0</v>
      </c>
      <c r="C14" s="336"/>
      <c r="D14" s="336"/>
      <c r="E14" s="336"/>
      <c r="F14" s="340">
        <v>0</v>
      </c>
    </row>
    <row r="15" spans="1:6" ht="15">
      <c r="A15" s="339"/>
      <c r="B15" s="336"/>
      <c r="C15" s="336"/>
      <c r="D15" s="336"/>
      <c r="E15" s="336"/>
      <c r="F15" s="340"/>
    </row>
    <row r="16" spans="1:6" ht="15">
      <c r="A16" s="342" t="s">
        <v>516</v>
      </c>
      <c r="B16" s="336"/>
      <c r="C16" s="337">
        <v>5719709727.89</v>
      </c>
      <c r="D16" s="337">
        <v>87178882.31</v>
      </c>
      <c r="E16" s="336"/>
      <c r="F16" s="338">
        <v>5806888610.200001</v>
      </c>
    </row>
    <row r="17" spans="1:6" ht="15">
      <c r="A17" s="343" t="s">
        <v>51</v>
      </c>
      <c r="B17" s="336"/>
      <c r="C17" s="9"/>
      <c r="D17" s="336">
        <v>87178882.31</v>
      </c>
      <c r="E17" s="336"/>
      <c r="F17" s="340">
        <v>87178882.31</v>
      </c>
    </row>
    <row r="18" spans="1:6" ht="15">
      <c r="A18" s="343" t="s">
        <v>52</v>
      </c>
      <c r="B18" s="336"/>
      <c r="C18" s="336">
        <v>5719709727.89</v>
      </c>
      <c r="D18" s="336"/>
      <c r="E18" s="336"/>
      <c r="F18" s="340">
        <v>5719709727.89</v>
      </c>
    </row>
    <row r="19" spans="1:6" ht="15">
      <c r="A19" s="343" t="s">
        <v>53</v>
      </c>
      <c r="B19" s="336"/>
      <c r="C19" s="336">
        <v>0</v>
      </c>
      <c r="D19" s="336"/>
      <c r="E19" s="336"/>
      <c r="F19" s="340">
        <v>0</v>
      </c>
    </row>
    <row r="20" spans="1:6" ht="15">
      <c r="A20" s="343" t="s">
        <v>54</v>
      </c>
      <c r="B20" s="336"/>
      <c r="C20" s="336">
        <v>0</v>
      </c>
      <c r="D20" s="336"/>
      <c r="E20" s="336"/>
      <c r="F20" s="340">
        <v>0</v>
      </c>
    </row>
    <row r="21" spans="1:6" ht="15">
      <c r="A21" s="339"/>
      <c r="B21" s="336"/>
      <c r="C21" s="336"/>
      <c r="D21" s="336"/>
      <c r="E21" s="336"/>
      <c r="F21" s="340"/>
    </row>
    <row r="22" spans="1:6" ht="15">
      <c r="A22" s="344" t="s">
        <v>517</v>
      </c>
      <c r="B22" s="336">
        <v>0</v>
      </c>
      <c r="C22" s="337">
        <v>5825487202.21</v>
      </c>
      <c r="D22" s="337"/>
      <c r="E22" s="336"/>
      <c r="F22" s="338">
        <v>5912666084.52</v>
      </c>
    </row>
    <row r="23" spans="1:6" ht="15">
      <c r="A23" s="344"/>
      <c r="B23" s="336"/>
      <c r="C23" s="336"/>
      <c r="D23" s="336"/>
      <c r="E23" s="336"/>
      <c r="F23" s="338"/>
    </row>
    <row r="24" spans="1:6" ht="15">
      <c r="A24" s="345" t="s">
        <v>518</v>
      </c>
      <c r="B24" s="337">
        <v>0</v>
      </c>
      <c r="C24" s="336"/>
      <c r="D24" s="337"/>
      <c r="E24" s="336"/>
      <c r="F24" s="338">
        <v>0</v>
      </c>
    </row>
    <row r="25" spans="1:6" ht="15">
      <c r="A25" s="346" t="s">
        <v>47</v>
      </c>
      <c r="B25" s="336">
        <v>0</v>
      </c>
      <c r="C25" s="336"/>
      <c r="D25" s="336"/>
      <c r="E25" s="336"/>
      <c r="F25" s="340">
        <v>0</v>
      </c>
    </row>
    <row r="26" spans="1:6" ht="15">
      <c r="A26" s="346" t="s">
        <v>48</v>
      </c>
      <c r="B26" s="336">
        <v>0</v>
      </c>
      <c r="C26" s="336"/>
      <c r="D26" s="336"/>
      <c r="E26" s="336"/>
      <c r="F26" s="340">
        <v>0</v>
      </c>
    </row>
    <row r="27" spans="1:6" ht="15">
      <c r="A27" s="346" t="s">
        <v>49</v>
      </c>
      <c r="B27" s="336">
        <v>0</v>
      </c>
      <c r="C27" s="336"/>
      <c r="D27" s="336"/>
      <c r="E27" s="336"/>
      <c r="F27" s="340">
        <v>0</v>
      </c>
    </row>
    <row r="28" spans="1:6" ht="15">
      <c r="A28" s="347"/>
      <c r="B28" s="336"/>
      <c r="C28" s="336"/>
      <c r="D28" s="336"/>
      <c r="E28" s="336"/>
      <c r="F28" s="340"/>
    </row>
    <row r="29" spans="1:6" ht="15">
      <c r="A29" s="344" t="s">
        <v>519</v>
      </c>
      <c r="B29" s="336"/>
      <c r="C29" s="337">
        <v>86864010.0299997</v>
      </c>
      <c r="D29" s="337">
        <v>48126055.75</v>
      </c>
      <c r="E29" s="336"/>
      <c r="F29" s="338">
        <v>134990065.7799997</v>
      </c>
    </row>
    <row r="30" spans="1:6" ht="15">
      <c r="A30" s="276" t="s">
        <v>51</v>
      </c>
      <c r="B30" s="336"/>
      <c r="C30" s="336"/>
      <c r="D30" s="336">
        <v>48126055.75</v>
      </c>
      <c r="E30" s="336"/>
      <c r="F30" s="340">
        <v>48126055.75</v>
      </c>
    </row>
    <row r="31" spans="1:6" ht="15">
      <c r="A31" s="276" t="s">
        <v>52</v>
      </c>
      <c r="B31" s="336"/>
      <c r="C31" s="336">
        <v>86864010.0299997</v>
      </c>
      <c r="D31" s="30"/>
      <c r="E31" s="336"/>
      <c r="F31" s="340">
        <v>86864010.0299997</v>
      </c>
    </row>
    <row r="32" spans="1:6" ht="15">
      <c r="A32" s="276" t="s">
        <v>53</v>
      </c>
      <c r="B32" s="336"/>
      <c r="C32" s="336"/>
      <c r="D32" s="336">
        <v>0</v>
      </c>
      <c r="E32" s="336"/>
      <c r="F32" s="340">
        <v>0</v>
      </c>
    </row>
    <row r="33" spans="1:6" ht="15">
      <c r="A33" s="276" t="s">
        <v>54</v>
      </c>
      <c r="B33" s="336"/>
      <c r="C33" s="336"/>
      <c r="D33" s="336">
        <v>0</v>
      </c>
      <c r="E33" s="336"/>
      <c r="F33" s="340">
        <v>0</v>
      </c>
    </row>
    <row r="34" spans="1:6" ht="15">
      <c r="A34" s="347"/>
      <c r="B34" s="336"/>
      <c r="C34" s="336"/>
      <c r="D34" s="336"/>
      <c r="E34" s="336"/>
      <c r="F34" s="340"/>
    </row>
    <row r="35" spans="1:8" ht="15">
      <c r="A35" s="348" t="s">
        <v>520</v>
      </c>
      <c r="B35" s="337">
        <v>0</v>
      </c>
      <c r="C35" s="337">
        <v>5912351212.24</v>
      </c>
      <c r="D35" s="337">
        <v>135304938.06</v>
      </c>
      <c r="E35" s="337"/>
      <c r="F35" s="338">
        <v>6047656150.3</v>
      </c>
      <c r="H35" s="334"/>
    </row>
    <row r="36" spans="1:6" ht="15.75" thickBot="1">
      <c r="A36" s="349"/>
      <c r="B36" s="350"/>
      <c r="C36" s="350"/>
      <c r="D36" s="350"/>
      <c r="E36" s="350"/>
      <c r="F36" s="351"/>
    </row>
    <row r="37" spans="1:6" ht="15">
      <c r="A37" s="3"/>
      <c r="B37" s="4"/>
      <c r="C37" s="4"/>
      <c r="D37" s="5"/>
      <c r="E37" s="5"/>
      <c r="F37" s="254"/>
    </row>
    <row r="38" spans="1:6" ht="15">
      <c r="A38" s="76"/>
      <c r="B38" s="9"/>
      <c r="C38" s="9"/>
      <c r="D38" s="30"/>
      <c r="E38" s="30"/>
      <c r="F38" s="10"/>
    </row>
    <row r="39" spans="1:6" ht="15">
      <c r="A39" s="76"/>
      <c r="B39" s="9"/>
      <c r="C39" s="9"/>
      <c r="D39" s="30"/>
      <c r="E39" s="30"/>
      <c r="F39" s="10"/>
    </row>
    <row r="40" spans="1:6" ht="15.75">
      <c r="A40" s="352" t="s">
        <v>521</v>
      </c>
      <c r="B40" s="9"/>
      <c r="C40" s="142" t="s">
        <v>522</v>
      </c>
      <c r="D40" s="30"/>
      <c r="E40" s="38" t="s">
        <v>523</v>
      </c>
      <c r="F40" s="10"/>
    </row>
    <row r="41" spans="1:6" ht="15">
      <c r="A41" s="76"/>
      <c r="B41" s="9"/>
      <c r="C41" s="9"/>
      <c r="D41" s="30"/>
      <c r="E41" s="30"/>
      <c r="F41" s="10"/>
    </row>
    <row r="42" spans="1:6" ht="15">
      <c r="A42" s="76"/>
      <c r="B42" s="9"/>
      <c r="C42" s="9"/>
      <c r="D42" s="30"/>
      <c r="E42" s="30"/>
      <c r="F42" s="10"/>
    </row>
    <row r="43" spans="1:6" ht="15">
      <c r="A43" s="76"/>
      <c r="B43" s="9"/>
      <c r="C43" s="9"/>
      <c r="D43" s="30"/>
      <c r="E43" s="30"/>
      <c r="F43" s="10"/>
    </row>
    <row r="44" spans="1:6" ht="15">
      <c r="A44" s="76"/>
      <c r="B44" s="9"/>
      <c r="C44" s="9"/>
      <c r="D44" s="30"/>
      <c r="E44" s="30"/>
      <c r="F44" s="10"/>
    </row>
    <row r="45" spans="1:6" ht="15">
      <c r="A45" s="353" t="s">
        <v>66</v>
      </c>
      <c r="B45" s="143" t="s">
        <v>524</v>
      </c>
      <c r="C45" s="9"/>
      <c r="D45" s="30"/>
      <c r="E45" s="28" t="s">
        <v>525</v>
      </c>
      <c r="F45" s="10"/>
    </row>
    <row r="46" spans="1:6" ht="15.75">
      <c r="A46" s="354" t="s">
        <v>526</v>
      </c>
      <c r="B46" s="36" t="s">
        <v>527</v>
      </c>
      <c r="C46" s="9"/>
      <c r="D46" s="30"/>
      <c r="E46" s="35" t="s">
        <v>528</v>
      </c>
      <c r="F46" s="10"/>
    </row>
    <row r="47" spans="1:6" ht="15">
      <c r="A47" s="76"/>
      <c r="B47" s="9"/>
      <c r="C47" s="9"/>
      <c r="D47" s="30"/>
      <c r="E47" s="30"/>
      <c r="F47" s="10"/>
    </row>
    <row r="48" spans="1:6" ht="15.75" thickBot="1">
      <c r="A48" s="39"/>
      <c r="B48" s="40"/>
      <c r="C48" s="40"/>
      <c r="D48" s="41"/>
      <c r="E48" s="41"/>
      <c r="F48" s="42"/>
    </row>
  </sheetData>
  <sheetProtection/>
  <mergeCells count="5">
    <mergeCell ref="A2:F2"/>
    <mergeCell ref="A3:F3"/>
    <mergeCell ref="A4:F4"/>
    <mergeCell ref="A5:F5"/>
    <mergeCell ref="A6:F6"/>
  </mergeCells>
  <printOptions/>
  <pageMargins left="0.37" right="0.1968503937007874" top="0.31" bottom="0.15748031496062992" header="0.31496062992125984" footer="0.31496062992125984"/>
  <pageSetup horizontalDpi="600" verticalDpi="600" orientation="landscape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G1" sqref="G1:G16384"/>
    </sheetView>
  </sheetViews>
  <sheetFormatPr defaultColWidth="63.00390625" defaultRowHeight="15"/>
  <cols>
    <col min="1" max="1" width="3.7109375" style="0" customWidth="1"/>
    <col min="2" max="2" width="4.57421875" style="144" customWidth="1"/>
    <col min="3" max="3" width="68.00390625" style="0" customWidth="1"/>
    <col min="4" max="4" width="37.421875" style="145" customWidth="1"/>
    <col min="5" max="5" width="26.140625" style="145" customWidth="1"/>
    <col min="6" max="6" width="33.57421875" style="0" customWidth="1"/>
    <col min="7" max="16" width="17.00390625" style="0" customWidth="1"/>
  </cols>
  <sheetData>
    <row r="1" spans="1:6" ht="18.75">
      <c r="A1" s="361" t="s">
        <v>1</v>
      </c>
      <c r="B1" s="362"/>
      <c r="C1" s="362"/>
      <c r="D1" s="362"/>
      <c r="E1" s="362"/>
      <c r="F1" s="363"/>
    </row>
    <row r="2" spans="1:6" ht="18.75">
      <c r="A2" s="364" t="s">
        <v>175</v>
      </c>
      <c r="B2" s="365"/>
      <c r="C2" s="365"/>
      <c r="D2" s="365"/>
      <c r="E2" s="365"/>
      <c r="F2" s="366"/>
    </row>
    <row r="3" spans="1:6" ht="15.75">
      <c r="A3" s="367" t="s">
        <v>470</v>
      </c>
      <c r="B3" s="368"/>
      <c r="C3" s="368"/>
      <c r="D3" s="368"/>
      <c r="E3" s="368"/>
      <c r="F3" s="369"/>
    </row>
    <row r="4" spans="1:6" ht="15.75">
      <c r="A4" s="367"/>
      <c r="B4" s="368"/>
      <c r="C4" s="368"/>
      <c r="D4" s="368"/>
      <c r="E4" s="368"/>
      <c r="F4" s="369"/>
    </row>
    <row r="5" spans="1:6" ht="15.75" thickBot="1">
      <c r="A5" s="358" t="s">
        <v>3</v>
      </c>
      <c r="B5" s="359"/>
      <c r="C5" s="359"/>
      <c r="D5" s="359"/>
      <c r="E5" s="359"/>
      <c r="F5" s="360"/>
    </row>
    <row r="6" spans="1:6" ht="15">
      <c r="A6" s="265"/>
      <c r="B6" s="146"/>
      <c r="C6" s="147"/>
      <c r="D6" s="148"/>
      <c r="E6" s="148"/>
      <c r="F6" s="254"/>
    </row>
    <row r="7" spans="1:6" ht="15">
      <c r="A7" s="266"/>
      <c r="B7" s="149"/>
      <c r="C7" s="150" t="s">
        <v>132</v>
      </c>
      <c r="D7" s="151" t="s">
        <v>0</v>
      </c>
      <c r="E7" s="152"/>
      <c r="F7" s="10"/>
    </row>
    <row r="8" spans="1:6" ht="15">
      <c r="A8" s="267" t="s">
        <v>176</v>
      </c>
      <c r="B8" s="153"/>
      <c r="C8" s="153"/>
      <c r="D8" s="154"/>
      <c r="E8" s="155"/>
      <c r="F8" s="10"/>
    </row>
    <row r="9" spans="1:6" ht="15">
      <c r="A9" s="268" t="s">
        <v>177</v>
      </c>
      <c r="B9" s="153"/>
      <c r="C9" s="153"/>
      <c r="D9" s="154">
        <v>1158278928.6</v>
      </c>
      <c r="E9" s="154"/>
      <c r="F9" s="10"/>
    </row>
    <row r="10" spans="1:6" ht="15">
      <c r="A10" s="267"/>
      <c r="B10" s="156" t="s">
        <v>73</v>
      </c>
      <c r="C10" s="157"/>
      <c r="D10" s="158">
        <v>257410783.46</v>
      </c>
      <c r="E10" s="159"/>
      <c r="F10" s="10"/>
    </row>
    <row r="11" spans="1:6" ht="15">
      <c r="A11" s="267"/>
      <c r="B11" s="156" t="s">
        <v>74</v>
      </c>
      <c r="C11" s="157"/>
      <c r="D11" s="158">
        <v>0</v>
      </c>
      <c r="E11" s="159"/>
      <c r="F11" s="10"/>
    </row>
    <row r="12" spans="1:6" ht="15">
      <c r="A12" s="267"/>
      <c r="B12" s="161" t="s">
        <v>75</v>
      </c>
      <c r="C12" s="162"/>
      <c r="D12" s="158">
        <v>18760999.75</v>
      </c>
      <c r="E12" s="159"/>
      <c r="F12" s="10"/>
    </row>
    <row r="13" spans="1:6" ht="15">
      <c r="A13" s="267"/>
      <c r="B13" s="163" t="s">
        <v>76</v>
      </c>
      <c r="C13" s="162"/>
      <c r="D13" s="158">
        <v>59859875.49</v>
      </c>
      <c r="E13" s="159"/>
      <c r="F13" s="10"/>
    </row>
    <row r="14" spans="1:6" ht="15">
      <c r="A14" s="267"/>
      <c r="B14" s="161" t="s">
        <v>178</v>
      </c>
      <c r="C14" s="162"/>
      <c r="D14" s="158">
        <v>9247117.89</v>
      </c>
      <c r="E14" s="159"/>
      <c r="F14" s="10"/>
    </row>
    <row r="15" spans="1:6" ht="15">
      <c r="A15" s="267"/>
      <c r="B15" s="161" t="s">
        <v>78</v>
      </c>
      <c r="C15" s="162"/>
      <c r="D15" s="158">
        <v>31053241.69</v>
      </c>
      <c r="E15" s="159"/>
      <c r="F15" s="10"/>
    </row>
    <row r="16" spans="1:6" ht="15">
      <c r="A16" s="267"/>
      <c r="B16" s="161" t="s">
        <v>79</v>
      </c>
      <c r="C16" s="162"/>
      <c r="D16" s="158">
        <v>0</v>
      </c>
      <c r="E16" s="159"/>
      <c r="F16" s="10"/>
    </row>
    <row r="17" spans="1:6" ht="15">
      <c r="A17" s="269"/>
      <c r="B17" s="389" t="s">
        <v>80</v>
      </c>
      <c r="C17" s="389"/>
      <c r="D17" s="158">
        <v>0</v>
      </c>
      <c r="E17" s="159"/>
      <c r="F17" s="10"/>
    </row>
    <row r="18" spans="1:6" ht="15">
      <c r="A18" s="270"/>
      <c r="B18" s="164" t="s">
        <v>82</v>
      </c>
      <c r="C18" s="165"/>
      <c r="D18" s="158">
        <v>559938519.2</v>
      </c>
      <c r="E18" s="159"/>
      <c r="F18" s="10"/>
    </row>
    <row r="19" spans="1:6" ht="15">
      <c r="A19" s="270"/>
      <c r="B19" s="164" t="s">
        <v>179</v>
      </c>
      <c r="C19" s="165"/>
      <c r="D19" s="158">
        <v>219469533.1</v>
      </c>
      <c r="E19" s="159"/>
      <c r="F19" s="10"/>
    </row>
    <row r="20" spans="1:6" ht="15">
      <c r="A20" s="270"/>
      <c r="B20" s="164" t="s">
        <v>180</v>
      </c>
      <c r="C20" s="165"/>
      <c r="D20" s="158">
        <v>2538858.0200000107</v>
      </c>
      <c r="E20" s="158"/>
      <c r="F20" s="10"/>
    </row>
    <row r="21" spans="1:6" ht="15">
      <c r="A21" s="270"/>
      <c r="B21" s="166"/>
      <c r="C21" s="167"/>
      <c r="D21" s="158"/>
      <c r="E21" s="158"/>
      <c r="F21" s="10"/>
    </row>
    <row r="22" spans="1:6" ht="15">
      <c r="A22" s="268" t="s">
        <v>181</v>
      </c>
      <c r="B22" s="153"/>
      <c r="C22" s="168"/>
      <c r="D22" s="154">
        <v>983399586.11</v>
      </c>
      <c r="E22" s="154"/>
      <c r="F22" s="10"/>
    </row>
    <row r="23" spans="1:6" ht="15">
      <c r="A23" s="268"/>
      <c r="B23" s="156" t="s">
        <v>93</v>
      </c>
      <c r="C23" s="157"/>
      <c r="D23" s="169">
        <v>399764370.34</v>
      </c>
      <c r="E23" s="170"/>
      <c r="F23" s="10"/>
    </row>
    <row r="24" spans="1:6" ht="15">
      <c r="A24" s="268"/>
      <c r="B24" s="156" t="s">
        <v>94</v>
      </c>
      <c r="C24" s="157"/>
      <c r="D24" s="169">
        <v>116571536.49</v>
      </c>
      <c r="E24" s="170"/>
      <c r="F24" s="10"/>
    </row>
    <row r="25" spans="1:6" ht="15">
      <c r="A25" s="268"/>
      <c r="B25" s="156" t="s">
        <v>95</v>
      </c>
      <c r="C25" s="157"/>
      <c r="D25" s="169">
        <v>282829132.45</v>
      </c>
      <c r="E25" s="170"/>
      <c r="F25" s="10"/>
    </row>
    <row r="26" spans="1:6" ht="15">
      <c r="A26" s="268" t="s">
        <v>505</v>
      </c>
      <c r="B26" s="271"/>
      <c r="C26" s="272"/>
      <c r="D26" s="273">
        <v>43744023.97</v>
      </c>
      <c r="E26" s="274"/>
      <c r="F26" s="10"/>
    </row>
    <row r="27" spans="1:6" ht="15">
      <c r="A27" s="275"/>
      <c r="B27" s="160" t="s">
        <v>96</v>
      </c>
      <c r="C27" s="157"/>
      <c r="D27" s="169">
        <v>0</v>
      </c>
      <c r="E27" s="170"/>
      <c r="F27" s="10"/>
    </row>
    <row r="28" spans="1:6" ht="15">
      <c r="A28" s="275"/>
      <c r="B28" s="160" t="s">
        <v>202</v>
      </c>
      <c r="C28" s="157"/>
      <c r="D28" s="169">
        <v>0</v>
      </c>
      <c r="E28" s="170"/>
      <c r="F28" s="10"/>
    </row>
    <row r="29" spans="1:6" ht="15">
      <c r="A29" s="275"/>
      <c r="B29" s="160" t="s">
        <v>98</v>
      </c>
      <c r="C29" s="157"/>
      <c r="D29" s="169">
        <v>0</v>
      </c>
      <c r="E29" s="170"/>
      <c r="F29" s="10"/>
    </row>
    <row r="30" spans="1:6" ht="15">
      <c r="A30" s="275"/>
      <c r="B30" s="160" t="s">
        <v>99</v>
      </c>
      <c r="C30" s="157"/>
      <c r="D30" s="169">
        <v>42745423.97</v>
      </c>
      <c r="E30" s="170"/>
      <c r="F30" s="10"/>
    </row>
    <row r="31" spans="1:6" ht="15">
      <c r="A31" s="275"/>
      <c r="B31" s="160" t="s">
        <v>100</v>
      </c>
      <c r="C31" s="157"/>
      <c r="D31" s="169">
        <v>0</v>
      </c>
      <c r="E31" s="170"/>
      <c r="F31" s="10"/>
    </row>
    <row r="32" spans="1:6" ht="15">
      <c r="A32" s="275"/>
      <c r="B32" s="160" t="s">
        <v>101</v>
      </c>
      <c r="C32" s="157"/>
      <c r="D32" s="169">
        <v>0</v>
      </c>
      <c r="E32" s="170"/>
      <c r="F32" s="10"/>
    </row>
    <row r="33" spans="1:6" ht="15">
      <c r="A33" s="275"/>
      <c r="B33" s="160" t="s">
        <v>102</v>
      </c>
      <c r="C33" s="157"/>
      <c r="D33" s="169">
        <v>0</v>
      </c>
      <c r="E33" s="170"/>
      <c r="F33" s="10"/>
    </row>
    <row r="34" spans="1:6" ht="15">
      <c r="A34" s="275"/>
      <c r="B34" s="160" t="s">
        <v>103</v>
      </c>
      <c r="C34" s="157"/>
      <c r="D34" s="169">
        <v>998600</v>
      </c>
      <c r="E34" s="170"/>
      <c r="F34" s="10"/>
    </row>
    <row r="35" spans="1:6" ht="15">
      <c r="A35" s="275"/>
      <c r="B35" s="160" t="s">
        <v>104</v>
      </c>
      <c r="C35" s="157"/>
      <c r="D35" s="169">
        <v>0</v>
      </c>
      <c r="E35" s="170"/>
      <c r="F35" s="10"/>
    </row>
    <row r="36" spans="1:6" ht="15">
      <c r="A36" s="275"/>
      <c r="B36" s="160"/>
      <c r="C36" s="157"/>
      <c r="D36" s="169"/>
      <c r="E36" s="170"/>
      <c r="F36" s="10"/>
    </row>
    <row r="37" spans="1:6" ht="15">
      <c r="A37" s="268" t="s">
        <v>82</v>
      </c>
      <c r="B37" s="153"/>
      <c r="C37" s="168"/>
      <c r="D37" s="169">
        <v>9410612.49</v>
      </c>
      <c r="E37" s="170"/>
      <c r="F37" s="10"/>
    </row>
    <row r="38" spans="1:6" ht="15">
      <c r="A38" s="275"/>
      <c r="B38" s="160" t="s">
        <v>105</v>
      </c>
      <c r="C38" s="157"/>
      <c r="D38" s="169">
        <v>0</v>
      </c>
      <c r="E38" s="170"/>
      <c r="F38" s="10"/>
    </row>
    <row r="39" spans="1:6" ht="15">
      <c r="A39" s="275"/>
      <c r="B39" s="160" t="s">
        <v>47</v>
      </c>
      <c r="C39" s="157"/>
      <c r="D39" s="169">
        <v>0</v>
      </c>
      <c r="E39" s="170"/>
      <c r="F39" s="10"/>
    </row>
    <row r="40" spans="1:6" ht="15">
      <c r="A40" s="275"/>
      <c r="B40" s="160" t="s">
        <v>106</v>
      </c>
      <c r="C40" s="157"/>
      <c r="D40" s="169">
        <v>9410612.49</v>
      </c>
      <c r="E40" s="170"/>
      <c r="F40" s="10"/>
    </row>
    <row r="41" spans="1:6" ht="15">
      <c r="A41" s="275"/>
      <c r="B41" s="171" t="s">
        <v>203</v>
      </c>
      <c r="C41" s="157"/>
      <c r="D41" s="169">
        <v>131079910.36999999</v>
      </c>
      <c r="E41" s="169"/>
      <c r="F41" s="10"/>
    </row>
    <row r="42" spans="1:6" ht="15">
      <c r="A42" s="268" t="s">
        <v>204</v>
      </c>
      <c r="B42" s="153"/>
      <c r="C42" s="168"/>
      <c r="D42" s="154">
        <v>174879342.4899999</v>
      </c>
      <c r="E42" s="154"/>
      <c r="F42" s="10"/>
    </row>
    <row r="43" spans="1:6" ht="15">
      <c r="A43" s="276"/>
      <c r="B43" s="156"/>
      <c r="C43" s="168"/>
      <c r="D43" s="158"/>
      <c r="E43" s="158"/>
      <c r="F43" s="10"/>
    </row>
    <row r="44" spans="1:6" ht="15">
      <c r="A44" s="267" t="s">
        <v>205</v>
      </c>
      <c r="B44" s="172"/>
      <c r="C44" s="168"/>
      <c r="D44" s="158"/>
      <c r="E44" s="158"/>
      <c r="F44" s="10"/>
    </row>
    <row r="45" spans="1:6" ht="15">
      <c r="A45" s="268" t="s">
        <v>177</v>
      </c>
      <c r="B45" s="153"/>
      <c r="C45" s="168"/>
      <c r="D45" s="154">
        <v>179705112.01</v>
      </c>
      <c r="E45" s="154"/>
      <c r="F45" s="10"/>
    </row>
    <row r="46" spans="1:6" ht="15">
      <c r="A46" s="268"/>
      <c r="B46" s="173" t="s">
        <v>31</v>
      </c>
      <c r="C46" s="168"/>
      <c r="D46" s="169">
        <v>0</v>
      </c>
      <c r="E46" s="169"/>
      <c r="F46" s="10"/>
    </row>
    <row r="47" spans="1:6" ht="15">
      <c r="A47" s="268"/>
      <c r="B47" s="173" t="s">
        <v>33</v>
      </c>
      <c r="C47" s="168"/>
      <c r="D47" s="169">
        <v>0</v>
      </c>
      <c r="E47" s="169"/>
      <c r="F47" s="10"/>
    </row>
    <row r="48" spans="1:6" ht="15">
      <c r="A48" s="268"/>
      <c r="B48" s="173" t="s">
        <v>206</v>
      </c>
      <c r="C48" s="168"/>
      <c r="D48" s="169">
        <v>179705112.01</v>
      </c>
      <c r="E48" s="169"/>
      <c r="F48" s="10"/>
    </row>
    <row r="49" spans="1:6" ht="15">
      <c r="A49" s="268" t="s">
        <v>181</v>
      </c>
      <c r="B49" s="153"/>
      <c r="C49" s="168"/>
      <c r="D49" s="154">
        <v>325580462.6299999</v>
      </c>
      <c r="E49" s="154"/>
      <c r="F49" s="10"/>
    </row>
    <row r="50" spans="1:6" ht="15">
      <c r="A50" s="268"/>
      <c r="B50" s="173" t="s">
        <v>31</v>
      </c>
      <c r="C50" s="168"/>
      <c r="D50" s="169">
        <v>289603537.8699999</v>
      </c>
      <c r="E50" s="169"/>
      <c r="F50" s="10"/>
    </row>
    <row r="51" spans="1:6" ht="15">
      <c r="A51" s="268"/>
      <c r="B51" s="173" t="s">
        <v>33</v>
      </c>
      <c r="C51" s="168"/>
      <c r="D51" s="169">
        <v>13950503.939999998</v>
      </c>
      <c r="E51" s="169"/>
      <c r="F51" s="10"/>
    </row>
    <row r="52" spans="1:6" ht="15">
      <c r="A52" s="268"/>
      <c r="B52" s="173" t="s">
        <v>207</v>
      </c>
      <c r="C52" s="168"/>
      <c r="D52" s="169">
        <v>22026420.81999999</v>
      </c>
      <c r="E52" s="169"/>
      <c r="F52" s="10"/>
    </row>
    <row r="53" spans="1:6" ht="15">
      <c r="A53" s="268" t="s">
        <v>208</v>
      </c>
      <c r="B53" s="153"/>
      <c r="C53" s="168"/>
      <c r="D53" s="159">
        <v>-145875350.6199999</v>
      </c>
      <c r="E53" s="158"/>
      <c r="F53" s="10"/>
    </row>
    <row r="54" spans="1:6" ht="15">
      <c r="A54" s="276"/>
      <c r="B54" s="156"/>
      <c r="C54" s="168"/>
      <c r="D54" s="158"/>
      <c r="E54" s="158"/>
      <c r="F54" s="10"/>
    </row>
    <row r="55" spans="1:6" ht="15">
      <c r="A55" s="267" t="s">
        <v>209</v>
      </c>
      <c r="B55" s="172"/>
      <c r="C55" s="168"/>
      <c r="D55" s="158"/>
      <c r="E55" s="158"/>
      <c r="F55" s="10"/>
    </row>
    <row r="56" spans="1:6" ht="15">
      <c r="A56" s="277" t="s">
        <v>177</v>
      </c>
      <c r="B56" s="174"/>
      <c r="C56" s="162"/>
      <c r="D56" s="159"/>
      <c r="E56" s="159"/>
      <c r="F56" s="10"/>
    </row>
    <row r="57" spans="1:6" ht="15">
      <c r="A57" s="278"/>
      <c r="B57" s="173" t="s">
        <v>210</v>
      </c>
      <c r="C57" s="162"/>
      <c r="D57" s="159">
        <v>0</v>
      </c>
      <c r="E57" s="159"/>
      <c r="F57" s="10"/>
    </row>
    <row r="58" spans="1:6" ht="15">
      <c r="A58" s="279"/>
      <c r="B58" s="174" t="s">
        <v>211</v>
      </c>
      <c r="C58" s="162"/>
      <c r="D58" s="169">
        <v>0</v>
      </c>
      <c r="E58" s="170"/>
      <c r="F58" s="10"/>
    </row>
    <row r="59" spans="1:6" ht="15">
      <c r="A59" s="279"/>
      <c r="B59" s="174" t="s">
        <v>212</v>
      </c>
      <c r="C59" s="162"/>
      <c r="D59" s="169">
        <v>0</v>
      </c>
      <c r="E59" s="170"/>
      <c r="F59" s="10"/>
    </row>
    <row r="60" spans="1:6" ht="15">
      <c r="A60" s="279"/>
      <c r="B60" s="174" t="s">
        <v>213</v>
      </c>
      <c r="C60" s="162"/>
      <c r="D60" s="169">
        <v>0</v>
      </c>
      <c r="E60" s="170"/>
      <c r="F60" s="10"/>
    </row>
    <row r="61" spans="1:6" ht="15">
      <c r="A61" s="277" t="s">
        <v>181</v>
      </c>
      <c r="B61" s="174"/>
      <c r="C61" s="162"/>
      <c r="D61" s="159"/>
      <c r="E61" s="159"/>
      <c r="F61" s="10"/>
    </row>
    <row r="62" spans="1:6" ht="15">
      <c r="A62" s="278"/>
      <c r="B62" s="173" t="s">
        <v>214</v>
      </c>
      <c r="C62" s="162"/>
      <c r="D62" s="159">
        <v>82416741.38000003</v>
      </c>
      <c r="E62" s="159"/>
      <c r="F62" s="10"/>
    </row>
    <row r="63" spans="1:6" ht="15">
      <c r="A63" s="278"/>
      <c r="B63" s="173" t="s">
        <v>211</v>
      </c>
      <c r="C63" s="162"/>
      <c r="D63" s="169">
        <v>82416741.38000003</v>
      </c>
      <c r="E63" s="170"/>
      <c r="F63" s="10"/>
    </row>
    <row r="64" spans="1:6" ht="15">
      <c r="A64" s="278"/>
      <c r="B64" s="173" t="s">
        <v>212</v>
      </c>
      <c r="C64" s="162"/>
      <c r="D64" s="169">
        <v>0</v>
      </c>
      <c r="E64" s="170"/>
      <c r="F64" s="10"/>
    </row>
    <row r="65" spans="1:6" ht="15">
      <c r="A65" s="278"/>
      <c r="B65" s="173" t="s">
        <v>215</v>
      </c>
      <c r="C65" s="162"/>
      <c r="D65" s="169">
        <v>0</v>
      </c>
      <c r="E65" s="170"/>
      <c r="F65" s="10"/>
    </row>
    <row r="66" spans="1:6" ht="15">
      <c r="A66" s="268" t="s">
        <v>216</v>
      </c>
      <c r="B66" s="153"/>
      <c r="C66" s="168"/>
      <c r="D66" s="159">
        <v>-82416741.38000003</v>
      </c>
      <c r="E66" s="159"/>
      <c r="F66" s="10"/>
    </row>
    <row r="67" spans="1:6" ht="15">
      <c r="A67" s="276"/>
      <c r="B67" s="156"/>
      <c r="C67" s="168"/>
      <c r="D67" s="158"/>
      <c r="E67" s="158"/>
      <c r="F67" s="10"/>
    </row>
    <row r="68" spans="1:6" ht="15">
      <c r="A68" s="267" t="s">
        <v>217</v>
      </c>
      <c r="B68" s="172"/>
      <c r="C68" s="168"/>
      <c r="D68" s="159">
        <v>-53412749.51000002</v>
      </c>
      <c r="E68" s="159"/>
      <c r="F68" s="10"/>
    </row>
    <row r="69" spans="1:6" ht="15">
      <c r="A69" s="267" t="s">
        <v>218</v>
      </c>
      <c r="B69" s="172"/>
      <c r="C69" s="168"/>
      <c r="D69" s="170">
        <v>233893469.25</v>
      </c>
      <c r="E69" s="170"/>
      <c r="F69" s="10"/>
    </row>
    <row r="70" spans="1:6" ht="15">
      <c r="A70" s="267" t="s">
        <v>219</v>
      </c>
      <c r="B70" s="172"/>
      <c r="C70" s="168"/>
      <c r="D70" s="170">
        <v>179940648.53</v>
      </c>
      <c r="E70" s="170"/>
      <c r="F70" s="10"/>
    </row>
    <row r="71" spans="1:6" ht="15">
      <c r="A71" s="276"/>
      <c r="B71" s="156"/>
      <c r="C71" s="168"/>
      <c r="D71" s="158"/>
      <c r="E71" s="158"/>
      <c r="F71" s="10"/>
    </row>
    <row r="72" spans="1:6" ht="15">
      <c r="A72" s="276"/>
      <c r="B72" s="156"/>
      <c r="C72" s="168"/>
      <c r="D72" s="158"/>
      <c r="E72" s="158"/>
      <c r="F72" s="10"/>
    </row>
    <row r="73" spans="1:6" ht="15">
      <c r="A73" s="267"/>
      <c r="B73" s="172"/>
      <c r="C73" s="168"/>
      <c r="D73" s="158"/>
      <c r="E73" s="158"/>
      <c r="F73" s="10"/>
    </row>
    <row r="74" spans="1:6" ht="15">
      <c r="A74" s="76"/>
      <c r="B74" s="168"/>
      <c r="C74" s="9"/>
      <c r="D74" s="155"/>
      <c r="E74" s="155"/>
      <c r="F74" s="10"/>
    </row>
    <row r="75" spans="1:6" ht="15.75">
      <c r="A75" s="76"/>
      <c r="B75" s="168"/>
      <c r="C75" s="38" t="s">
        <v>220</v>
      </c>
      <c r="D75" s="142" t="s">
        <v>221</v>
      </c>
      <c r="E75" s="38" t="s">
        <v>222</v>
      </c>
      <c r="F75" s="280"/>
    </row>
    <row r="76" spans="1:6" ht="15">
      <c r="A76" s="76"/>
      <c r="B76" s="28"/>
      <c r="C76" s="28"/>
      <c r="D76" s="20"/>
      <c r="E76" s="28"/>
      <c r="F76" s="281"/>
    </row>
    <row r="77" spans="1:6" ht="15">
      <c r="A77" s="76"/>
      <c r="B77" s="28"/>
      <c r="C77" s="28"/>
      <c r="D77" s="20"/>
      <c r="E77" s="28"/>
      <c r="F77" s="281"/>
    </row>
    <row r="78" spans="1:6" ht="15">
      <c r="A78" s="76"/>
      <c r="B78" s="28"/>
      <c r="C78" s="28"/>
      <c r="D78" s="20"/>
      <c r="E78" s="28"/>
      <c r="F78" s="281"/>
    </row>
    <row r="79" spans="1:6" ht="15">
      <c r="A79" s="76"/>
      <c r="B79" s="28"/>
      <c r="C79" s="28"/>
      <c r="D79" s="20"/>
      <c r="E79" s="28"/>
      <c r="F79" s="281"/>
    </row>
    <row r="80" spans="1:6" ht="15">
      <c r="A80" s="76"/>
      <c r="B80" s="28"/>
      <c r="C80" s="28"/>
      <c r="D80" s="20"/>
      <c r="E80" s="28"/>
      <c r="F80" s="281"/>
    </row>
    <row r="81" spans="1:6" ht="15">
      <c r="A81" s="76"/>
      <c r="B81" s="37" t="s">
        <v>66</v>
      </c>
      <c r="C81" s="28"/>
      <c r="D81" s="143" t="s">
        <v>223</v>
      </c>
      <c r="E81" s="28" t="s">
        <v>224</v>
      </c>
      <c r="F81" s="281"/>
    </row>
    <row r="82" spans="1:6" ht="15.75">
      <c r="A82" s="76"/>
      <c r="B82" s="38" t="s">
        <v>225</v>
      </c>
      <c r="C82" s="28"/>
      <c r="D82" s="36" t="s">
        <v>226</v>
      </c>
      <c r="E82" s="35" t="s">
        <v>227</v>
      </c>
      <c r="F82" s="281"/>
    </row>
    <row r="83" spans="1:6" ht="15">
      <c r="A83" s="76"/>
      <c r="B83" s="28"/>
      <c r="C83" s="28"/>
      <c r="D83" s="20"/>
      <c r="E83" s="28"/>
      <c r="F83" s="281"/>
    </row>
    <row r="84" spans="1:6" ht="15.75" thickBot="1">
      <c r="A84" s="39"/>
      <c r="B84" s="40"/>
      <c r="C84" s="40"/>
      <c r="D84" s="41"/>
      <c r="E84" s="40"/>
      <c r="F84" s="42"/>
    </row>
    <row r="85" spans="1:6" s="2" customFormat="1" ht="15">
      <c r="A85"/>
      <c r="B85" s="144"/>
      <c r="C85"/>
      <c r="D85" s="145"/>
      <c r="E85" s="145"/>
      <c r="F85"/>
    </row>
  </sheetData>
  <sheetProtection/>
  <mergeCells count="6">
    <mergeCell ref="B17:C17"/>
    <mergeCell ref="A1:F1"/>
    <mergeCell ref="A2:F2"/>
    <mergeCell ref="A3:F3"/>
    <mergeCell ref="A4:F4"/>
    <mergeCell ref="A5:F5"/>
  </mergeCells>
  <printOptions/>
  <pageMargins left="0.53" right="0.2755905511811024" top="0.4330708661417323" bottom="0.1968503937007874" header="0.31496062992125984" footer="0.31496062992125984"/>
  <pageSetup horizontalDpi="600" verticalDpi="600" orientation="portrait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80" zoomScaleNormal="80" zoomScalePageLayoutView="0" workbookViewId="0" topLeftCell="A1">
      <selection activeCell="D11" sqref="D11"/>
    </sheetView>
  </sheetViews>
  <sheetFormatPr defaultColWidth="11.421875" defaultRowHeight="15"/>
  <cols>
    <col min="4" max="4" width="17.140625" style="0" customWidth="1"/>
    <col min="5" max="5" width="13.140625" style="0" hidden="1" customWidth="1"/>
    <col min="6" max="6" width="17.421875" style="0" customWidth="1"/>
    <col min="7" max="7" width="18.28125" style="0" customWidth="1"/>
    <col min="8" max="8" width="17.421875" style="0" bestFit="1" customWidth="1"/>
    <col min="9" max="9" width="17.00390625" style="0" customWidth="1"/>
    <col min="10" max="10" width="17.140625" style="0" customWidth="1"/>
    <col min="11" max="11" width="17.57421875" style="0" customWidth="1"/>
  </cols>
  <sheetData>
    <row r="1" spans="1:11" ht="18.75">
      <c r="A1" s="361" t="s">
        <v>228</v>
      </c>
      <c r="B1" s="372"/>
      <c r="C1" s="372"/>
      <c r="D1" s="372"/>
      <c r="E1" s="372"/>
      <c r="F1" s="372"/>
      <c r="G1" s="372"/>
      <c r="H1" s="372"/>
      <c r="I1" s="372"/>
      <c r="J1" s="372"/>
      <c r="K1" s="373"/>
    </row>
    <row r="2" spans="1:11" ht="15.75">
      <c r="A2" s="367" t="s">
        <v>229</v>
      </c>
      <c r="B2" s="368"/>
      <c r="C2" s="368"/>
      <c r="D2" s="368"/>
      <c r="E2" s="368"/>
      <c r="F2" s="368"/>
      <c r="G2" s="368"/>
      <c r="H2" s="368"/>
      <c r="I2" s="368"/>
      <c r="J2" s="368"/>
      <c r="K2" s="369"/>
    </row>
    <row r="3" spans="1:11" ht="15.75" thickBot="1">
      <c r="A3" s="394" t="s">
        <v>470</v>
      </c>
      <c r="B3" s="395"/>
      <c r="C3" s="395"/>
      <c r="D3" s="395"/>
      <c r="E3" s="395"/>
      <c r="F3" s="395"/>
      <c r="G3" s="395"/>
      <c r="H3" s="395"/>
      <c r="I3" s="395"/>
      <c r="J3" s="395"/>
      <c r="K3" s="396"/>
    </row>
    <row r="4" spans="1:11" ht="15.75" thickBot="1">
      <c r="A4" s="397" t="s">
        <v>230</v>
      </c>
      <c r="B4" s="398"/>
      <c r="C4" s="398"/>
      <c r="D4" s="398"/>
      <c r="E4" s="403" t="s">
        <v>231</v>
      </c>
      <c r="F4" s="406" t="s">
        <v>232</v>
      </c>
      <c r="G4" s="407"/>
      <c r="H4" s="407"/>
      <c r="I4" s="407"/>
      <c r="J4" s="408"/>
      <c r="K4" s="175"/>
    </row>
    <row r="5" spans="1:11" ht="30.75" thickBot="1">
      <c r="A5" s="399"/>
      <c r="B5" s="400"/>
      <c r="C5" s="400"/>
      <c r="D5" s="400"/>
      <c r="E5" s="404"/>
      <c r="F5" s="176" t="s">
        <v>233</v>
      </c>
      <c r="G5" s="177" t="s">
        <v>234</v>
      </c>
      <c r="H5" s="176" t="s">
        <v>235</v>
      </c>
      <c r="I5" s="178" t="s">
        <v>236</v>
      </c>
      <c r="J5" s="176" t="s">
        <v>237</v>
      </c>
      <c r="K5" s="179" t="s">
        <v>238</v>
      </c>
    </row>
    <row r="6" spans="1:11" ht="15.75" thickBot="1">
      <c r="A6" s="401"/>
      <c r="B6" s="402"/>
      <c r="C6" s="402"/>
      <c r="D6" s="402"/>
      <c r="E6" s="405"/>
      <c r="F6" s="180" t="s">
        <v>239</v>
      </c>
      <c r="G6" s="181" t="s">
        <v>240</v>
      </c>
      <c r="H6" s="180" t="s">
        <v>241</v>
      </c>
      <c r="I6" s="181" t="s">
        <v>242</v>
      </c>
      <c r="J6" s="180" t="s">
        <v>243</v>
      </c>
      <c r="K6" s="182" t="s">
        <v>244</v>
      </c>
    </row>
    <row r="7" spans="1:11" ht="15">
      <c r="A7" s="60" t="s">
        <v>73</v>
      </c>
      <c r="B7" s="9"/>
      <c r="C7" s="9"/>
      <c r="D7" s="9"/>
      <c r="E7" s="186">
        <v>1</v>
      </c>
      <c r="F7" s="187">
        <v>256722390</v>
      </c>
      <c r="G7" s="187">
        <v>-12145.1</v>
      </c>
      <c r="H7" s="187">
        <v>256710244.9</v>
      </c>
      <c r="I7" s="187">
        <v>257398638.36</v>
      </c>
      <c r="J7" s="187">
        <v>257398638.36</v>
      </c>
      <c r="K7" s="188">
        <v>-676248.3600000143</v>
      </c>
    </row>
    <row r="8" spans="1:11" ht="15">
      <c r="A8" s="76" t="s">
        <v>74</v>
      </c>
      <c r="B8" s="9"/>
      <c r="C8" s="9"/>
      <c r="D8" s="9"/>
      <c r="E8" s="186">
        <v>2</v>
      </c>
      <c r="F8" s="187">
        <v>0</v>
      </c>
      <c r="G8" s="187">
        <v>0</v>
      </c>
      <c r="H8" s="187">
        <v>0</v>
      </c>
      <c r="I8" s="187">
        <v>0</v>
      </c>
      <c r="J8" s="187">
        <v>0</v>
      </c>
      <c r="K8" s="188">
        <v>0</v>
      </c>
    </row>
    <row r="9" spans="1:11" ht="15">
      <c r="A9" s="76" t="s">
        <v>75</v>
      </c>
      <c r="B9" s="9"/>
      <c r="C9" s="9"/>
      <c r="D9" s="9"/>
      <c r="E9" s="186">
        <v>3</v>
      </c>
      <c r="F9" s="187">
        <v>0</v>
      </c>
      <c r="G9" s="187">
        <v>18760999.75</v>
      </c>
      <c r="H9" s="187">
        <v>18760999.75</v>
      </c>
      <c r="I9" s="187">
        <v>18760999.75</v>
      </c>
      <c r="J9" s="187">
        <v>18760999.75</v>
      </c>
      <c r="K9" s="188">
        <v>-18760999.75</v>
      </c>
    </row>
    <row r="10" spans="1:11" ht="15">
      <c r="A10" s="76" t="s">
        <v>76</v>
      </c>
      <c r="B10" s="9"/>
      <c r="C10" s="9"/>
      <c r="D10" s="9"/>
      <c r="E10" s="186">
        <v>4</v>
      </c>
      <c r="F10" s="187">
        <v>62189531</v>
      </c>
      <c r="G10" s="187">
        <v>79367.35000000003</v>
      </c>
      <c r="H10" s="187">
        <v>62268898.35</v>
      </c>
      <c r="I10" s="187">
        <v>59897681.35</v>
      </c>
      <c r="J10" s="187">
        <v>59897681.35</v>
      </c>
      <c r="K10" s="188">
        <v>2291849.6499999985</v>
      </c>
    </row>
    <row r="11" spans="1:11" ht="15">
      <c r="A11" s="76" t="s">
        <v>245</v>
      </c>
      <c r="B11" s="9"/>
      <c r="C11" s="9"/>
      <c r="D11" s="9"/>
      <c r="E11" s="186">
        <v>5</v>
      </c>
      <c r="F11" s="187">
        <v>12806410</v>
      </c>
      <c r="G11" s="187">
        <v>-22986.56999999995</v>
      </c>
      <c r="H11" s="187">
        <v>12783423.43</v>
      </c>
      <c r="I11" s="187">
        <v>9245382.16</v>
      </c>
      <c r="J11" s="187">
        <v>9242382.16</v>
      </c>
      <c r="K11" s="188">
        <v>3564027.84</v>
      </c>
    </row>
    <row r="12" spans="1:11" ht="15">
      <c r="A12" s="76"/>
      <c r="B12" s="9" t="s">
        <v>246</v>
      </c>
      <c r="C12" s="137"/>
      <c r="D12" s="137"/>
      <c r="E12" s="189">
        <v>51</v>
      </c>
      <c r="F12" s="187">
        <v>12640945</v>
      </c>
      <c r="G12" s="187">
        <v>-22986.56999999995</v>
      </c>
      <c r="H12" s="187">
        <v>12617958.43</v>
      </c>
      <c r="I12" s="187">
        <v>9245382.16</v>
      </c>
      <c r="J12" s="187">
        <v>9242382.16</v>
      </c>
      <c r="K12" s="188">
        <v>3398562.84</v>
      </c>
    </row>
    <row r="13" spans="1:11" ht="15">
      <c r="A13" s="76"/>
      <c r="B13" s="9" t="s">
        <v>247</v>
      </c>
      <c r="C13" s="137"/>
      <c r="D13" s="137"/>
      <c r="E13" s="189">
        <v>52</v>
      </c>
      <c r="F13" s="187">
        <v>165465</v>
      </c>
      <c r="G13" s="187">
        <v>-7499</v>
      </c>
      <c r="H13" s="187">
        <v>157966</v>
      </c>
      <c r="I13" s="187">
        <v>1737433</v>
      </c>
      <c r="J13" s="187">
        <v>1734433</v>
      </c>
      <c r="K13" s="188">
        <v>-1568968</v>
      </c>
    </row>
    <row r="14" spans="1:11" ht="15">
      <c r="A14" s="76" t="s">
        <v>248</v>
      </c>
      <c r="B14" s="9"/>
      <c r="C14" s="9"/>
      <c r="D14" s="9"/>
      <c r="E14" s="186">
        <v>6</v>
      </c>
      <c r="F14" s="187">
        <v>27269215</v>
      </c>
      <c r="G14" s="187">
        <v>9599123.71</v>
      </c>
      <c r="H14" s="187">
        <v>36868338.71</v>
      </c>
      <c r="I14" s="187">
        <v>31053241.69</v>
      </c>
      <c r="J14" s="187">
        <v>31006101.69</v>
      </c>
      <c r="K14" s="188">
        <v>-3736886.6900000013</v>
      </c>
    </row>
    <row r="15" spans="1:11" ht="15">
      <c r="A15" s="76"/>
      <c r="B15" s="9" t="s">
        <v>246</v>
      </c>
      <c r="C15" s="137"/>
      <c r="D15" s="137"/>
      <c r="E15" s="189">
        <v>61</v>
      </c>
      <c r="F15" s="187">
        <v>27269215</v>
      </c>
      <c r="G15" s="187">
        <v>9599123.71</v>
      </c>
      <c r="H15" s="187">
        <v>36868338.71</v>
      </c>
      <c r="I15" s="187">
        <v>31053241.69</v>
      </c>
      <c r="J15" s="187">
        <v>31006101.69</v>
      </c>
      <c r="K15" s="188">
        <v>-3736886.6900000013</v>
      </c>
    </row>
    <row r="16" spans="1:11" ht="15">
      <c r="A16" s="76"/>
      <c r="B16" s="9" t="s">
        <v>247</v>
      </c>
      <c r="C16" s="137"/>
      <c r="D16" s="137"/>
      <c r="E16" s="189">
        <v>62</v>
      </c>
      <c r="F16" s="187">
        <v>0</v>
      </c>
      <c r="G16" s="187">
        <v>0</v>
      </c>
      <c r="H16" s="187">
        <v>0</v>
      </c>
      <c r="I16" s="187">
        <v>0</v>
      </c>
      <c r="J16" s="187">
        <v>0</v>
      </c>
      <c r="K16" s="188">
        <v>0</v>
      </c>
    </row>
    <row r="17" spans="1:11" ht="15">
      <c r="A17" s="76" t="s">
        <v>249</v>
      </c>
      <c r="B17" s="9"/>
      <c r="C17" s="9"/>
      <c r="D17" s="9"/>
      <c r="E17" s="186">
        <v>7</v>
      </c>
      <c r="F17" s="187">
        <v>0</v>
      </c>
      <c r="G17" s="187">
        <v>0</v>
      </c>
      <c r="H17" s="187">
        <v>0</v>
      </c>
      <c r="I17" s="187">
        <v>0</v>
      </c>
      <c r="J17" s="187">
        <v>0</v>
      </c>
      <c r="K17" s="188">
        <v>0</v>
      </c>
    </row>
    <row r="18" spans="1:11" ht="15">
      <c r="A18" s="76" t="s">
        <v>82</v>
      </c>
      <c r="B18" s="9"/>
      <c r="C18" s="9"/>
      <c r="D18" s="9"/>
      <c r="E18" s="186">
        <v>8</v>
      </c>
      <c r="F18" s="187">
        <v>748631485</v>
      </c>
      <c r="G18" s="187">
        <v>10323021.110000001</v>
      </c>
      <c r="H18" s="187">
        <v>758954506.11</v>
      </c>
      <c r="I18" s="187">
        <v>559938519.2</v>
      </c>
      <c r="J18" s="187">
        <v>559938519.2</v>
      </c>
      <c r="K18" s="188">
        <v>188692965.79999995</v>
      </c>
    </row>
    <row r="19" spans="1:11" ht="15">
      <c r="A19" s="76" t="s">
        <v>83</v>
      </c>
      <c r="B19" s="9"/>
      <c r="C19" s="9"/>
      <c r="D19" s="9"/>
      <c r="E19" s="186">
        <v>9</v>
      </c>
      <c r="F19" s="187">
        <v>28109405</v>
      </c>
      <c r="G19" s="187">
        <v>205599578.5</v>
      </c>
      <c r="H19" s="187">
        <v>233708983.5</v>
      </c>
      <c r="I19" s="187">
        <v>219433463.27</v>
      </c>
      <c r="J19" s="187">
        <v>209041625.92</v>
      </c>
      <c r="K19" s="188">
        <v>-180932220.92</v>
      </c>
    </row>
    <row r="20" spans="1:11" ht="15.75" thickBot="1">
      <c r="A20" s="76" t="s">
        <v>250</v>
      </c>
      <c r="B20" s="9"/>
      <c r="C20" s="9"/>
      <c r="D20" s="9"/>
      <c r="E20" s="186">
        <v>0</v>
      </c>
      <c r="F20" s="187">
        <v>56786421.8</v>
      </c>
      <c r="G20" s="187">
        <v>0</v>
      </c>
      <c r="H20" s="187">
        <v>56786421.8</v>
      </c>
      <c r="I20" s="187">
        <v>0</v>
      </c>
      <c r="J20" s="187">
        <v>0</v>
      </c>
      <c r="K20" s="188">
        <v>56786421.8</v>
      </c>
    </row>
    <row r="21" spans="1:11" ht="15.75" thickBot="1">
      <c r="A21" s="282"/>
      <c r="B21" s="283"/>
      <c r="C21" s="283" t="s">
        <v>251</v>
      </c>
      <c r="D21" s="283"/>
      <c r="E21" s="284"/>
      <c r="F21" s="285">
        <v>1192514857.8</v>
      </c>
      <c r="G21" s="285">
        <v>244326958.75</v>
      </c>
      <c r="H21" s="285">
        <v>1436841816.55</v>
      </c>
      <c r="I21" s="285">
        <v>1155727925.7800002</v>
      </c>
      <c r="J21" s="285">
        <v>1145285948.43</v>
      </c>
      <c r="K21" s="390">
        <v>47228909.36999996</v>
      </c>
    </row>
    <row r="22" spans="1:11" ht="15.75" thickBot="1">
      <c r="A22" s="137"/>
      <c r="B22" s="137"/>
      <c r="C22" s="137"/>
      <c r="D22" s="137"/>
      <c r="E22" s="137"/>
      <c r="F22" s="137"/>
      <c r="G22" s="137"/>
      <c r="H22" s="137"/>
      <c r="I22" s="392" t="s">
        <v>252</v>
      </c>
      <c r="J22" s="393"/>
      <c r="K22" s="391"/>
    </row>
    <row r="23" spans="1:11" ht="15">
      <c r="A23" s="286"/>
      <c r="B23" s="286"/>
      <c r="C23" s="286"/>
      <c r="D23" s="286"/>
      <c r="E23" s="286"/>
      <c r="F23" s="286"/>
      <c r="G23" s="286"/>
      <c r="H23" s="286"/>
      <c r="I23" s="286"/>
      <c r="J23" s="286"/>
      <c r="K23" s="286"/>
    </row>
    <row r="24" spans="1:11" ht="15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</row>
    <row r="25" spans="1:11" ht="15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</row>
    <row r="26" spans="1:11" ht="15.75">
      <c r="A26" s="190" t="s">
        <v>62</v>
      </c>
      <c r="B26" s="137"/>
      <c r="C26" s="137"/>
      <c r="D26" s="137"/>
      <c r="E26" s="137"/>
      <c r="F26" s="237" t="s">
        <v>253</v>
      </c>
      <c r="G26" s="137"/>
      <c r="H26" s="137"/>
      <c r="I26" s="137"/>
      <c r="J26" s="234" t="s">
        <v>254</v>
      </c>
      <c r="K26" s="137"/>
    </row>
    <row r="27" spans="1:11" ht="15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</row>
    <row r="28" spans="1:11" ht="15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</row>
    <row r="29" spans="1:11" ht="15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</row>
    <row r="30" spans="1:11" ht="15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</row>
    <row r="31" spans="1:11" ht="15">
      <c r="A31" s="287" t="s">
        <v>255</v>
      </c>
      <c r="B31" s="137"/>
      <c r="C31" s="137"/>
      <c r="D31" s="137"/>
      <c r="E31" s="137"/>
      <c r="F31" s="288" t="s">
        <v>256</v>
      </c>
      <c r="G31" s="137"/>
      <c r="H31" s="137"/>
      <c r="I31" s="236" t="s">
        <v>257</v>
      </c>
      <c r="J31" s="137"/>
      <c r="K31" s="137"/>
    </row>
    <row r="32" spans="1:11" ht="15.75">
      <c r="A32" s="289" t="s">
        <v>67</v>
      </c>
      <c r="B32" s="137"/>
      <c r="C32" s="137"/>
      <c r="D32" s="137"/>
      <c r="E32" s="137"/>
      <c r="F32" s="234" t="s">
        <v>258</v>
      </c>
      <c r="G32" s="137"/>
      <c r="H32" s="137"/>
      <c r="I32" s="237" t="s">
        <v>259</v>
      </c>
      <c r="J32" s="137"/>
      <c r="K32" s="137"/>
    </row>
    <row r="33" spans="1:1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</row>
  </sheetData>
  <sheetProtection/>
  <mergeCells count="8">
    <mergeCell ref="K21:K22"/>
    <mergeCell ref="I22:J22"/>
    <mergeCell ref="A1:K1"/>
    <mergeCell ref="A2:K2"/>
    <mergeCell ref="A3:K3"/>
    <mergeCell ref="A4:D6"/>
    <mergeCell ref="E4:E6"/>
    <mergeCell ref="F4:J4"/>
  </mergeCells>
  <printOptions/>
  <pageMargins left="0.45" right="0.35433070866141736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F8" sqref="F1:F16384"/>
    </sheetView>
  </sheetViews>
  <sheetFormatPr defaultColWidth="11.421875" defaultRowHeight="15"/>
  <cols>
    <col min="1" max="1" width="6.421875" style="0" customWidth="1"/>
    <col min="2" max="2" width="6.140625" style="0" customWidth="1"/>
    <col min="4" max="4" width="14.7109375" style="0" customWidth="1"/>
    <col min="5" max="5" width="20.00390625" style="0" customWidth="1"/>
    <col min="6" max="6" width="20.140625" style="0" customWidth="1"/>
    <col min="7" max="7" width="18.140625" style="0" customWidth="1"/>
    <col min="8" max="8" width="16.7109375" style="0" customWidth="1"/>
    <col min="9" max="10" width="17.140625" style="0" customWidth="1"/>
    <col min="11" max="11" width="17.421875" style="0" customWidth="1"/>
  </cols>
  <sheetData>
    <row r="1" spans="1:11" ht="18.75">
      <c r="A1" s="361" t="s">
        <v>228</v>
      </c>
      <c r="B1" s="372"/>
      <c r="C1" s="372"/>
      <c r="D1" s="372"/>
      <c r="E1" s="372"/>
      <c r="F1" s="372"/>
      <c r="G1" s="372"/>
      <c r="H1" s="372"/>
      <c r="I1" s="372"/>
      <c r="J1" s="372"/>
      <c r="K1" s="373"/>
    </row>
    <row r="2" spans="1:11" ht="15.75">
      <c r="A2" s="367" t="s">
        <v>260</v>
      </c>
      <c r="B2" s="368"/>
      <c r="C2" s="368"/>
      <c r="D2" s="368"/>
      <c r="E2" s="368"/>
      <c r="F2" s="368"/>
      <c r="G2" s="368"/>
      <c r="H2" s="368"/>
      <c r="I2" s="368"/>
      <c r="J2" s="368"/>
      <c r="K2" s="369"/>
    </row>
    <row r="3" spans="1:11" ht="15">
      <c r="A3" s="394" t="s">
        <v>470</v>
      </c>
      <c r="B3" s="395"/>
      <c r="C3" s="395"/>
      <c r="D3" s="395"/>
      <c r="E3" s="395"/>
      <c r="F3" s="395"/>
      <c r="G3" s="395"/>
      <c r="H3" s="395"/>
      <c r="I3" s="395"/>
      <c r="J3" s="395"/>
      <c r="K3" s="396"/>
    </row>
    <row r="4" spans="1:11" ht="15.75" thickBot="1">
      <c r="A4" s="414" t="s">
        <v>506</v>
      </c>
      <c r="B4" s="415"/>
      <c r="C4" s="415"/>
      <c r="D4" s="415"/>
      <c r="E4" s="415"/>
      <c r="F4" s="415"/>
      <c r="G4" s="415"/>
      <c r="H4" s="415"/>
      <c r="I4" s="415"/>
      <c r="J4" s="415"/>
      <c r="K4" s="416"/>
    </row>
    <row r="5" spans="1:11" ht="15.75" thickBot="1">
      <c r="A5" s="397" t="s">
        <v>261</v>
      </c>
      <c r="B5" s="398"/>
      <c r="C5" s="398"/>
      <c r="D5" s="398"/>
      <c r="E5" s="398"/>
      <c r="F5" s="406" t="s">
        <v>232</v>
      </c>
      <c r="G5" s="407"/>
      <c r="H5" s="407"/>
      <c r="I5" s="407"/>
      <c r="J5" s="408"/>
      <c r="K5" s="175"/>
    </row>
    <row r="6" spans="1:11" ht="30.75" thickBot="1">
      <c r="A6" s="399"/>
      <c r="B6" s="400"/>
      <c r="C6" s="400"/>
      <c r="D6" s="400"/>
      <c r="E6" s="400"/>
      <c r="F6" s="176" t="s">
        <v>233</v>
      </c>
      <c r="G6" s="177" t="s">
        <v>234</v>
      </c>
      <c r="H6" s="176" t="s">
        <v>235</v>
      </c>
      <c r="I6" s="178" t="s">
        <v>236</v>
      </c>
      <c r="J6" s="176" t="s">
        <v>237</v>
      </c>
      <c r="K6" s="179" t="s">
        <v>238</v>
      </c>
    </row>
    <row r="7" spans="1:11" ht="15.75" thickBot="1">
      <c r="A7" s="401"/>
      <c r="B7" s="402"/>
      <c r="C7" s="402"/>
      <c r="D7" s="402"/>
      <c r="E7" s="402"/>
      <c r="F7" s="180" t="s">
        <v>239</v>
      </c>
      <c r="G7" s="181" t="s">
        <v>240</v>
      </c>
      <c r="H7" s="180" t="s">
        <v>241</v>
      </c>
      <c r="I7" s="181" t="s">
        <v>242</v>
      </c>
      <c r="J7" s="180" t="s">
        <v>243</v>
      </c>
      <c r="K7" s="182" t="s">
        <v>244</v>
      </c>
    </row>
    <row r="8" spans="1:11" s="43" customFormat="1" ht="15">
      <c r="A8" s="201" t="s">
        <v>262</v>
      </c>
      <c r="B8" s="202"/>
      <c r="C8" s="202"/>
      <c r="D8" s="202"/>
      <c r="E8" s="202"/>
      <c r="F8" s="203">
        <v>1135728436</v>
      </c>
      <c r="G8" s="203">
        <v>244326958.75</v>
      </c>
      <c r="H8" s="203">
        <v>1380055394.75</v>
      </c>
      <c r="I8" s="203">
        <v>1155727925.7800002</v>
      </c>
      <c r="J8" s="203">
        <v>1145285948.43</v>
      </c>
      <c r="K8" s="203">
        <v>-9557512.430000037</v>
      </c>
    </row>
    <row r="9" spans="1:11" s="292" customFormat="1" ht="15">
      <c r="A9" s="11"/>
      <c r="B9" s="15" t="s">
        <v>73</v>
      </c>
      <c r="C9" s="15"/>
      <c r="D9" s="15"/>
      <c r="E9" s="15"/>
      <c r="F9" s="203">
        <v>256722390</v>
      </c>
      <c r="G9" s="203">
        <v>-12145.1</v>
      </c>
      <c r="H9" s="203">
        <v>256710244.9</v>
      </c>
      <c r="I9" s="203">
        <v>257398638.36</v>
      </c>
      <c r="J9" s="203">
        <v>257398638.36</v>
      </c>
      <c r="K9" s="293">
        <v>-676248.3600000143</v>
      </c>
    </row>
    <row r="10" spans="1:11" ht="15">
      <c r="A10" s="195"/>
      <c r="B10" s="22"/>
      <c r="C10" s="196"/>
      <c r="D10" s="199" t="s">
        <v>263</v>
      </c>
      <c r="E10" s="22"/>
      <c r="F10" s="197">
        <v>256722390</v>
      </c>
      <c r="G10" s="197">
        <v>-12145.1</v>
      </c>
      <c r="H10" s="197">
        <v>256710244.9</v>
      </c>
      <c r="I10" s="197">
        <v>257398638.36</v>
      </c>
      <c r="J10" s="197">
        <v>257398638.36</v>
      </c>
      <c r="K10" s="198">
        <v>-676248.3600000143</v>
      </c>
    </row>
    <row r="11" spans="1:11" s="292" customFormat="1" ht="15">
      <c r="A11" s="11"/>
      <c r="B11" s="15" t="s">
        <v>75</v>
      </c>
      <c r="C11" s="15"/>
      <c r="D11" s="15"/>
      <c r="E11" s="15"/>
      <c r="F11" s="203">
        <v>0</v>
      </c>
      <c r="G11" s="203">
        <v>18760999.75</v>
      </c>
      <c r="H11" s="203">
        <v>18760999.75</v>
      </c>
      <c r="I11" s="203">
        <v>18760999.75</v>
      </c>
      <c r="J11" s="203">
        <v>18760999.75</v>
      </c>
      <c r="K11" s="293">
        <v>-18760999.75</v>
      </c>
    </row>
    <row r="12" spans="1:11" ht="15">
      <c r="A12" s="195"/>
      <c r="B12" s="22"/>
      <c r="C12" s="22"/>
      <c r="D12" s="199" t="s">
        <v>263</v>
      </c>
      <c r="E12" s="22"/>
      <c r="F12" s="197">
        <v>0</v>
      </c>
      <c r="G12" s="197">
        <v>18760999.75</v>
      </c>
      <c r="H12" s="197">
        <v>18760999.75</v>
      </c>
      <c r="I12" s="197">
        <v>18760999.75</v>
      </c>
      <c r="J12" s="197">
        <v>18760999.75</v>
      </c>
      <c r="K12" s="198">
        <v>-18760999.75</v>
      </c>
    </row>
    <row r="13" spans="1:11" s="292" customFormat="1" ht="15">
      <c r="A13" s="11"/>
      <c r="B13" s="15" t="s">
        <v>76</v>
      </c>
      <c r="C13" s="15"/>
      <c r="D13" s="15"/>
      <c r="E13" s="15"/>
      <c r="F13" s="203">
        <v>62189531</v>
      </c>
      <c r="G13" s="203">
        <v>79367.35000000003</v>
      </c>
      <c r="H13" s="203">
        <v>62268898.35</v>
      </c>
      <c r="I13" s="203">
        <v>59897681.35</v>
      </c>
      <c r="J13" s="203">
        <v>59897681.35</v>
      </c>
      <c r="K13" s="293">
        <v>2291849.6499999985</v>
      </c>
    </row>
    <row r="14" spans="1:11" ht="15">
      <c r="A14" s="195"/>
      <c r="B14" s="22"/>
      <c r="C14" s="196"/>
      <c r="D14" s="199" t="s">
        <v>263</v>
      </c>
      <c r="E14" s="22"/>
      <c r="F14" s="197">
        <v>62189531</v>
      </c>
      <c r="G14" s="197">
        <v>79367.35000000003</v>
      </c>
      <c r="H14" s="197">
        <v>62268898.35</v>
      </c>
      <c r="I14" s="197">
        <v>59897681.35</v>
      </c>
      <c r="J14" s="197">
        <v>59897681.35</v>
      </c>
      <c r="K14" s="198">
        <v>2291849.6499999985</v>
      </c>
    </row>
    <row r="15" spans="1:11" s="292" customFormat="1" ht="15">
      <c r="A15" s="11"/>
      <c r="B15" s="15" t="s">
        <v>245</v>
      </c>
      <c r="C15" s="15"/>
      <c r="D15" s="15"/>
      <c r="E15" s="15"/>
      <c r="F15" s="203">
        <v>12806410</v>
      </c>
      <c r="G15" s="203">
        <v>-22986.56999999995</v>
      </c>
      <c r="H15" s="203">
        <v>12783423.43</v>
      </c>
      <c r="I15" s="203">
        <v>9245382.16</v>
      </c>
      <c r="J15" s="203">
        <v>9242382.16</v>
      </c>
      <c r="K15" s="293">
        <v>3564027.84</v>
      </c>
    </row>
    <row r="16" spans="1:11" ht="15">
      <c r="A16" s="195"/>
      <c r="B16" s="22"/>
      <c r="C16" s="22"/>
      <c r="D16" s="199" t="s">
        <v>263</v>
      </c>
      <c r="E16" s="196"/>
      <c r="F16" s="197">
        <v>12806410</v>
      </c>
      <c r="G16" s="197">
        <v>-22986.56999999995</v>
      </c>
      <c r="H16" s="197">
        <v>12783423.43</v>
      </c>
      <c r="I16" s="197">
        <v>9245382.16</v>
      </c>
      <c r="J16" s="197">
        <v>9242382.16</v>
      </c>
      <c r="K16" s="198">
        <v>3564027.84</v>
      </c>
    </row>
    <row r="17" spans="1:11" s="292" customFormat="1" ht="15">
      <c r="A17" s="11"/>
      <c r="B17" s="15" t="s">
        <v>248</v>
      </c>
      <c r="C17" s="15"/>
      <c r="D17" s="15"/>
      <c r="E17" s="15"/>
      <c r="F17" s="203">
        <v>27269215</v>
      </c>
      <c r="G17" s="203">
        <v>9599123.71</v>
      </c>
      <c r="H17" s="203">
        <v>36868338.71</v>
      </c>
      <c r="I17" s="203">
        <v>31053241.69</v>
      </c>
      <c r="J17" s="203">
        <v>31006101.69</v>
      </c>
      <c r="K17" s="293">
        <v>-3736886.6900000013</v>
      </c>
    </row>
    <row r="18" spans="1:11" ht="15">
      <c r="A18" s="195"/>
      <c r="B18" s="22"/>
      <c r="C18" s="22"/>
      <c r="D18" s="199" t="s">
        <v>263</v>
      </c>
      <c r="E18" s="196"/>
      <c r="F18" s="197">
        <v>27269215</v>
      </c>
      <c r="G18" s="197">
        <v>9599123.71</v>
      </c>
      <c r="H18" s="197">
        <v>36868338.71</v>
      </c>
      <c r="I18" s="197">
        <v>31053241.69</v>
      </c>
      <c r="J18" s="197">
        <v>31006101.69</v>
      </c>
      <c r="K18" s="198">
        <v>-3736886.6900000013</v>
      </c>
    </row>
    <row r="19" spans="1:11" s="292" customFormat="1" ht="15">
      <c r="A19" s="11"/>
      <c r="B19" s="15" t="s">
        <v>82</v>
      </c>
      <c r="C19" s="15"/>
      <c r="D19" s="15"/>
      <c r="E19" s="15"/>
      <c r="F19" s="203">
        <v>748631485</v>
      </c>
      <c r="G19" s="203">
        <v>10323021.110000001</v>
      </c>
      <c r="H19" s="203">
        <v>758954506.11</v>
      </c>
      <c r="I19" s="203">
        <v>559938519.2</v>
      </c>
      <c r="J19" s="203">
        <v>559938519.2</v>
      </c>
      <c r="K19" s="293">
        <v>188692965.79999995</v>
      </c>
    </row>
    <row r="20" spans="1:11" ht="15">
      <c r="A20" s="195"/>
      <c r="B20" s="22"/>
      <c r="C20" s="196"/>
      <c r="D20" s="199" t="s">
        <v>263</v>
      </c>
      <c r="E20" s="22"/>
      <c r="F20" s="197">
        <v>430960057</v>
      </c>
      <c r="G20" s="197">
        <v>10283465</v>
      </c>
      <c r="H20" s="197">
        <v>441243522</v>
      </c>
      <c r="I20" s="197">
        <v>326325073.26</v>
      </c>
      <c r="J20" s="197">
        <v>326325073.26</v>
      </c>
      <c r="K20" s="198">
        <v>104634983.74000001</v>
      </c>
    </row>
    <row r="21" spans="1:11" ht="15">
      <c r="A21" s="195"/>
      <c r="B21" s="22"/>
      <c r="C21" s="196"/>
      <c r="D21" s="199" t="s">
        <v>264</v>
      </c>
      <c r="E21" s="22"/>
      <c r="F21" s="197">
        <v>317671428</v>
      </c>
      <c r="G21" s="197">
        <v>39556.11</v>
      </c>
      <c r="H21" s="197">
        <v>317710984.11</v>
      </c>
      <c r="I21" s="197">
        <v>233613445.94</v>
      </c>
      <c r="J21" s="197">
        <v>233613445.94</v>
      </c>
      <c r="K21" s="198">
        <v>84057982.06</v>
      </c>
    </row>
    <row r="22" spans="1:11" s="292" customFormat="1" ht="15">
      <c r="A22" s="11"/>
      <c r="B22" s="15" t="s">
        <v>83</v>
      </c>
      <c r="C22" s="15"/>
      <c r="D22" s="15"/>
      <c r="E22" s="15"/>
      <c r="F22" s="203">
        <v>28109405</v>
      </c>
      <c r="G22" s="203">
        <v>205599578.5</v>
      </c>
      <c r="H22" s="203">
        <v>233708983.5</v>
      </c>
      <c r="I22" s="203">
        <v>219433463.27</v>
      </c>
      <c r="J22" s="203">
        <v>209041625.92</v>
      </c>
      <c r="K22" s="293">
        <v>-180932220.92</v>
      </c>
    </row>
    <row r="23" spans="1:11" ht="15">
      <c r="A23" s="195"/>
      <c r="B23" s="22"/>
      <c r="C23" s="196"/>
      <c r="D23" s="199" t="s">
        <v>264</v>
      </c>
      <c r="E23" s="22"/>
      <c r="F23" s="197">
        <v>3167031</v>
      </c>
      <c r="G23" s="197">
        <v>101891411.79</v>
      </c>
      <c r="H23" s="197">
        <v>105058442.79</v>
      </c>
      <c r="I23" s="197">
        <v>102179861.77</v>
      </c>
      <c r="J23" s="197">
        <v>91788024.42</v>
      </c>
      <c r="K23" s="198">
        <v>-88620993.42</v>
      </c>
    </row>
    <row r="24" spans="1:11" ht="15">
      <c r="A24" s="195"/>
      <c r="B24" s="22"/>
      <c r="C24" s="196"/>
      <c r="D24" s="199" t="s">
        <v>265</v>
      </c>
      <c r="E24" s="22"/>
      <c r="F24" s="197">
        <v>24942374</v>
      </c>
      <c r="G24" s="197">
        <v>103708166.71</v>
      </c>
      <c r="H24" s="197">
        <v>128650540.71</v>
      </c>
      <c r="I24" s="197">
        <v>117253601.5</v>
      </c>
      <c r="J24" s="197">
        <v>117253601.5</v>
      </c>
      <c r="K24" s="198">
        <v>-92311227.5</v>
      </c>
    </row>
    <row r="25" spans="1:11" ht="15">
      <c r="A25" s="204" t="s">
        <v>266</v>
      </c>
      <c r="B25" s="22"/>
      <c r="C25" s="22"/>
      <c r="D25" s="22"/>
      <c r="E25" s="22"/>
      <c r="F25" s="203">
        <v>56786421.8</v>
      </c>
      <c r="G25" s="203">
        <v>0</v>
      </c>
      <c r="H25" s="203">
        <v>56786421.8</v>
      </c>
      <c r="I25" s="203">
        <v>0</v>
      </c>
      <c r="J25" s="203">
        <v>0</v>
      </c>
      <c r="K25" s="203">
        <v>56786421.8</v>
      </c>
    </row>
    <row r="26" spans="1:11" s="292" customFormat="1" ht="15">
      <c r="A26" s="11"/>
      <c r="B26" s="15" t="s">
        <v>250</v>
      </c>
      <c r="C26" s="15"/>
      <c r="D26" s="15"/>
      <c r="E26" s="15"/>
      <c r="F26" s="203">
        <v>56786421.8</v>
      </c>
      <c r="G26" s="203">
        <v>0</v>
      </c>
      <c r="H26" s="203">
        <v>56786421.8</v>
      </c>
      <c r="I26" s="203">
        <v>0</v>
      </c>
      <c r="J26" s="203">
        <v>0</v>
      </c>
      <c r="K26" s="293">
        <v>56786421.8</v>
      </c>
    </row>
    <row r="27" spans="1:11" ht="15.75" thickBot="1">
      <c r="A27" s="205"/>
      <c r="B27" s="22"/>
      <c r="C27" s="196"/>
      <c r="D27" s="199" t="s">
        <v>267</v>
      </c>
      <c r="E27" s="22"/>
      <c r="F27" s="197">
        <v>56786421.8</v>
      </c>
      <c r="G27" s="197">
        <v>0</v>
      </c>
      <c r="H27" s="197">
        <v>56786421.8</v>
      </c>
      <c r="I27" s="197">
        <v>0</v>
      </c>
      <c r="J27" s="197">
        <v>0</v>
      </c>
      <c r="K27" s="198">
        <v>56786421.8</v>
      </c>
    </row>
    <row r="28" spans="1:11" ht="15.75" thickBot="1">
      <c r="A28" s="183"/>
      <c r="B28" s="184"/>
      <c r="C28" s="184" t="s">
        <v>251</v>
      </c>
      <c r="D28" s="184"/>
      <c r="E28" s="184"/>
      <c r="F28" s="185">
        <v>1192514857.8</v>
      </c>
      <c r="G28" s="185">
        <v>244326958.75</v>
      </c>
      <c r="H28" s="185">
        <v>1436841816.55</v>
      </c>
      <c r="I28" s="185">
        <v>1155727925.7800002</v>
      </c>
      <c r="J28" s="185">
        <v>1145285948.43</v>
      </c>
      <c r="K28" s="409">
        <v>47228909.36999996</v>
      </c>
    </row>
    <row r="29" spans="1:11" ht="15.75" thickBot="1">
      <c r="A29" s="137"/>
      <c r="B29" s="137"/>
      <c r="C29" s="137"/>
      <c r="D29" s="137"/>
      <c r="E29" s="137"/>
      <c r="F29" s="137"/>
      <c r="G29" s="137"/>
      <c r="H29" s="137"/>
      <c r="I29" s="411" t="s">
        <v>252</v>
      </c>
      <c r="J29" s="412"/>
      <c r="K29" s="410">
        <v>56110173.43999998</v>
      </c>
    </row>
    <row r="30" spans="1:11" ht="15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</row>
    <row r="31" spans="1:11" ht="15">
      <c r="A31" s="413"/>
      <c r="B31" s="413"/>
      <c r="C31" s="413"/>
      <c r="D31" s="413"/>
      <c r="E31" s="413"/>
      <c r="F31" s="413"/>
      <c r="G31" s="413"/>
      <c r="H31" s="413"/>
      <c r="I31" s="413"/>
      <c r="J31" s="413"/>
      <c r="K31" s="413"/>
    </row>
    <row r="32" spans="1:11" ht="15">
      <c r="A32" s="413"/>
      <c r="B32" s="413"/>
      <c r="C32" s="413"/>
      <c r="D32" s="413"/>
      <c r="E32" s="413"/>
      <c r="F32" s="413"/>
      <c r="G32" s="413"/>
      <c r="H32" s="413"/>
      <c r="I32" s="413"/>
      <c r="J32" s="413"/>
      <c r="K32" s="413"/>
    </row>
    <row r="33" spans="1:1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</row>
    <row r="34" spans="1:11" ht="1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</row>
    <row r="35" spans="1:11" ht="15.75">
      <c r="A35" s="237" t="s">
        <v>62</v>
      </c>
      <c r="B35" s="137"/>
      <c r="C35" s="137"/>
      <c r="D35" s="137"/>
      <c r="E35" s="137"/>
      <c r="F35" s="237" t="s">
        <v>268</v>
      </c>
      <c r="G35" s="137"/>
      <c r="H35" s="137"/>
      <c r="I35" s="234" t="s">
        <v>170</v>
      </c>
      <c r="J35" s="137"/>
      <c r="K35" s="137"/>
    </row>
    <row r="36" spans="1:11" ht="15">
      <c r="A36" s="287"/>
      <c r="B36" s="137"/>
      <c r="C36" s="137"/>
      <c r="D36" s="137"/>
      <c r="E36" s="137"/>
      <c r="F36" s="294"/>
      <c r="G36" s="137"/>
      <c r="H36" s="137"/>
      <c r="I36" s="235"/>
      <c r="J36" s="137"/>
      <c r="K36" s="137"/>
    </row>
    <row r="37" spans="1:11" ht="15">
      <c r="A37" s="287"/>
      <c r="B37" s="137"/>
      <c r="C37" s="137"/>
      <c r="D37" s="137"/>
      <c r="E37" s="137"/>
      <c r="F37" s="294"/>
      <c r="G37" s="137"/>
      <c r="H37" s="137"/>
      <c r="I37" s="235"/>
      <c r="J37" s="137"/>
      <c r="K37" s="137"/>
    </row>
    <row r="38" spans="1:11" ht="15">
      <c r="A38" s="294"/>
      <c r="B38" s="137"/>
      <c r="C38" s="137"/>
      <c r="D38" s="137"/>
      <c r="E38" s="137"/>
      <c r="F38" s="294"/>
      <c r="G38" s="137"/>
      <c r="H38" s="137"/>
      <c r="I38" s="235"/>
      <c r="J38" s="137"/>
      <c r="K38" s="137"/>
    </row>
    <row r="39" spans="1:11" ht="15">
      <c r="A39" s="294"/>
      <c r="B39" s="137"/>
      <c r="C39" s="137"/>
      <c r="D39" s="137"/>
      <c r="E39" s="137"/>
      <c r="F39" s="294"/>
      <c r="G39" s="137"/>
      <c r="H39" s="137"/>
      <c r="I39" s="235"/>
      <c r="J39" s="137"/>
      <c r="K39" s="137"/>
    </row>
    <row r="40" spans="1:11" ht="15">
      <c r="A40" s="287" t="s">
        <v>64</v>
      </c>
      <c r="B40" s="137"/>
      <c r="C40" s="137"/>
      <c r="D40" s="137"/>
      <c r="E40" s="137"/>
      <c r="F40" s="288" t="s">
        <v>269</v>
      </c>
      <c r="G40" s="137"/>
      <c r="H40" s="137"/>
      <c r="I40" s="236" t="s">
        <v>270</v>
      </c>
      <c r="J40" s="137"/>
      <c r="K40" s="137"/>
    </row>
    <row r="41" spans="1:11" ht="15.75">
      <c r="A41" s="289" t="s">
        <v>67</v>
      </c>
      <c r="B41" s="137"/>
      <c r="C41" s="137"/>
      <c r="D41" s="137"/>
      <c r="E41" s="137"/>
      <c r="F41" s="234" t="s">
        <v>271</v>
      </c>
      <c r="G41" s="137"/>
      <c r="H41" s="137"/>
      <c r="I41" s="237" t="s">
        <v>272</v>
      </c>
      <c r="J41" s="137"/>
      <c r="K41" s="137"/>
    </row>
  </sheetData>
  <sheetProtection/>
  <mergeCells count="9">
    <mergeCell ref="K28:K29"/>
    <mergeCell ref="I29:J29"/>
    <mergeCell ref="A31:K32"/>
    <mergeCell ref="A1:K1"/>
    <mergeCell ref="A2:K2"/>
    <mergeCell ref="A3:K3"/>
    <mergeCell ref="A4:K4"/>
    <mergeCell ref="A5:E7"/>
    <mergeCell ref="F5:J5"/>
  </mergeCells>
  <printOptions/>
  <pageMargins left="0.2755905511811024" right="0.1968503937007874" top="0.31496062992125984" bottom="0.31496062992125984" header="0.31496062992125984" footer="0.31496062992125984"/>
  <pageSetup horizontalDpi="600" verticalDpi="600" orientation="landscape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03"/>
  <sheetViews>
    <sheetView zoomScalePageLayoutView="0" workbookViewId="0" topLeftCell="A48">
      <selection activeCell="C80" sqref="C1:C16384"/>
    </sheetView>
  </sheetViews>
  <sheetFormatPr defaultColWidth="11.421875" defaultRowHeight="15"/>
  <cols>
    <col min="1" max="1" width="8.00390625" style="0" customWidth="1"/>
    <col min="2" max="2" width="64.8515625" style="0" customWidth="1"/>
    <col min="3" max="3" width="21.00390625" style="0" customWidth="1"/>
    <col min="4" max="4" width="20.140625" style="0" customWidth="1"/>
    <col min="5" max="5" width="18.8515625" style="0" customWidth="1"/>
    <col min="6" max="6" width="18.57421875" style="0" customWidth="1"/>
    <col min="7" max="7" width="18.140625" style="0" customWidth="1"/>
    <col min="8" max="8" width="19.57421875" style="0" customWidth="1"/>
    <col min="9" max="9" width="18.57421875" style="0" customWidth="1"/>
  </cols>
  <sheetData>
    <row r="1" spans="1:16" s="291" customFormat="1" ht="13.5" hidden="1" thickBot="1">
      <c r="A1" s="290" t="s">
        <v>0</v>
      </c>
      <c r="B1" s="290" t="s">
        <v>469</v>
      </c>
      <c r="D1" s="290" t="s">
        <v>468</v>
      </c>
      <c r="E1" s="291" t="str">
        <f>IF(AND(LEN(D1)&gt;0,LEN(D1)&lt;=2),MID(D1,1,2),MID(D1,1,FIND(".",D1)-1))</f>
        <v>1</v>
      </c>
      <c r="F1" s="291" t="str">
        <f>IF(LEN(D1)&gt;2,MID(D1,FIND(".",D1)+2,2),0)</f>
        <v>9</v>
      </c>
      <c r="H1" s="291" t="e">
        <f>#VALUE!</f>
        <v>#VALUE!</v>
      </c>
      <c r="I1" s="291" t="e">
        <f>#VALUE!</f>
        <v>#VALUE!</v>
      </c>
      <c r="N1" s="291" t="e">
        <f>#VALUE!</f>
        <v>#VALUE!</v>
      </c>
      <c r="O1" s="291">
        <f>$A$1/4</f>
        <v>503.75</v>
      </c>
      <c r="P1" s="291">
        <f>IF((INT(O1)-O1)&lt;&gt;0,28,29)</f>
        <v>28</v>
      </c>
    </row>
    <row r="2" spans="1:9" ht="21.75" customHeight="1">
      <c r="A2" s="361" t="s">
        <v>228</v>
      </c>
      <c r="B2" s="372"/>
      <c r="C2" s="372"/>
      <c r="D2" s="372"/>
      <c r="E2" s="372"/>
      <c r="F2" s="372"/>
      <c r="G2" s="372"/>
      <c r="H2" s="372"/>
      <c r="I2" s="373"/>
    </row>
    <row r="3" spans="1:9" ht="21" customHeight="1">
      <c r="A3" s="367" t="s">
        <v>273</v>
      </c>
      <c r="B3" s="368"/>
      <c r="C3" s="368"/>
      <c r="D3" s="368"/>
      <c r="E3" s="368"/>
      <c r="F3" s="368"/>
      <c r="G3" s="368"/>
      <c r="H3" s="368"/>
      <c r="I3" s="369"/>
    </row>
    <row r="4" spans="1:9" ht="15">
      <c r="A4" s="394" t="s">
        <v>274</v>
      </c>
      <c r="B4" s="395"/>
      <c r="C4" s="395"/>
      <c r="D4" s="395"/>
      <c r="E4" s="395"/>
      <c r="F4" s="395"/>
      <c r="G4" s="395"/>
      <c r="H4" s="395"/>
      <c r="I4" s="396"/>
    </row>
    <row r="5" spans="1:9" ht="15">
      <c r="A5" s="394" t="s">
        <v>470</v>
      </c>
      <c r="B5" s="395"/>
      <c r="C5" s="395"/>
      <c r="D5" s="395"/>
      <c r="E5" s="395"/>
      <c r="F5" s="395"/>
      <c r="G5" s="395"/>
      <c r="H5" s="395"/>
      <c r="I5" s="396"/>
    </row>
    <row r="6" spans="1:9" ht="15.75" thickBot="1">
      <c r="A6" s="417"/>
      <c r="B6" s="418"/>
      <c r="C6" s="418"/>
      <c r="D6" s="418"/>
      <c r="E6" s="418"/>
      <c r="F6" s="418"/>
      <c r="G6" s="418"/>
      <c r="H6" s="418"/>
      <c r="I6" s="419"/>
    </row>
    <row r="7" spans="1:9" ht="15.75" thickBot="1">
      <c r="A7" s="397" t="s">
        <v>132</v>
      </c>
      <c r="B7" s="398"/>
      <c r="C7" s="406" t="s">
        <v>275</v>
      </c>
      <c r="D7" s="407"/>
      <c r="E7" s="407"/>
      <c r="F7" s="407"/>
      <c r="G7" s="407"/>
      <c r="H7" s="408"/>
      <c r="I7" s="420" t="s">
        <v>276</v>
      </c>
    </row>
    <row r="8" spans="1:9" ht="30.75" thickBot="1">
      <c r="A8" s="399"/>
      <c r="B8" s="400"/>
      <c r="C8" s="207" t="s">
        <v>277</v>
      </c>
      <c r="D8" s="208" t="s">
        <v>278</v>
      </c>
      <c r="E8" s="207" t="s">
        <v>235</v>
      </c>
      <c r="F8" s="207" t="s">
        <v>236</v>
      </c>
      <c r="G8" s="209" t="s">
        <v>279</v>
      </c>
      <c r="H8" s="207" t="s">
        <v>280</v>
      </c>
      <c r="I8" s="421"/>
    </row>
    <row r="9" spans="1:9" ht="15.75" thickBot="1">
      <c r="A9" s="401"/>
      <c r="B9" s="402"/>
      <c r="C9" s="176">
        <v>1</v>
      </c>
      <c r="D9" s="178">
        <v>2</v>
      </c>
      <c r="E9" s="176" t="s">
        <v>281</v>
      </c>
      <c r="F9" s="176">
        <v>4</v>
      </c>
      <c r="G9" s="178">
        <v>5</v>
      </c>
      <c r="H9" s="176">
        <v>6</v>
      </c>
      <c r="I9" s="210" t="s">
        <v>282</v>
      </c>
    </row>
    <row r="10" spans="1:9" ht="15">
      <c r="A10" s="211" t="s">
        <v>93</v>
      </c>
      <c r="B10" s="28"/>
      <c r="C10" s="212">
        <v>499264792.25</v>
      </c>
      <c r="D10" s="212">
        <v>51094421.16</v>
      </c>
      <c r="E10" s="212">
        <v>550359213.41</v>
      </c>
      <c r="F10" s="212">
        <v>397678020.83</v>
      </c>
      <c r="G10" s="212">
        <v>397314972.56</v>
      </c>
      <c r="H10" s="212">
        <v>383370074.74</v>
      </c>
      <c r="I10" s="213">
        <v>152681192.57999998</v>
      </c>
    </row>
    <row r="11" spans="1:9" ht="15">
      <c r="A11" s="76"/>
      <c r="B11" s="9" t="s">
        <v>283</v>
      </c>
      <c r="C11" s="187">
        <v>319146364</v>
      </c>
      <c r="D11" s="187">
        <v>10478468.65</v>
      </c>
      <c r="E11" s="187">
        <v>329624832.65</v>
      </c>
      <c r="F11" s="187">
        <v>257208246.7</v>
      </c>
      <c r="G11" s="187">
        <v>257208246.7</v>
      </c>
      <c r="H11" s="187">
        <v>256085392.7</v>
      </c>
      <c r="I11" s="188">
        <v>72416585.94999999</v>
      </c>
    </row>
    <row r="12" spans="1:9" ht="15">
      <c r="A12" s="76"/>
      <c r="B12" s="9" t="s">
        <v>284</v>
      </c>
      <c r="C12" s="187">
        <v>0</v>
      </c>
      <c r="D12" s="187">
        <v>0</v>
      </c>
      <c r="E12" s="187">
        <v>0</v>
      </c>
      <c r="F12" s="187">
        <v>0</v>
      </c>
      <c r="G12" s="187">
        <v>0</v>
      </c>
      <c r="H12" s="187">
        <v>0</v>
      </c>
      <c r="I12" s="188">
        <v>0</v>
      </c>
    </row>
    <row r="13" spans="1:9" ht="15">
      <c r="A13" s="76"/>
      <c r="B13" s="9" t="s">
        <v>182</v>
      </c>
      <c r="C13" s="187">
        <v>64240008</v>
      </c>
      <c r="D13" s="187">
        <v>-5493054.74</v>
      </c>
      <c r="E13" s="187">
        <v>58746953.26</v>
      </c>
      <c r="F13" s="187">
        <v>11443116.1</v>
      </c>
      <c r="G13" s="187">
        <v>11443116.1</v>
      </c>
      <c r="H13" s="187">
        <v>10732484.1</v>
      </c>
      <c r="I13" s="188">
        <v>47303837.16</v>
      </c>
    </row>
    <row r="14" spans="1:9" ht="15">
      <c r="A14" s="76"/>
      <c r="B14" s="9" t="s">
        <v>183</v>
      </c>
      <c r="C14" s="187">
        <v>14860000</v>
      </c>
      <c r="D14" s="187">
        <v>-2151938.88</v>
      </c>
      <c r="E14" s="187">
        <v>12708061.120000001</v>
      </c>
      <c r="F14" s="187">
        <v>10809248.08</v>
      </c>
      <c r="G14" s="187">
        <v>10809248.08</v>
      </c>
      <c r="H14" s="187">
        <v>10809248.08</v>
      </c>
      <c r="I14" s="188">
        <v>1898813.040000001</v>
      </c>
    </row>
    <row r="15" spans="1:9" ht="15">
      <c r="A15" s="76"/>
      <c r="B15" s="9" t="s">
        <v>184</v>
      </c>
      <c r="C15" s="187">
        <v>100730825.25</v>
      </c>
      <c r="D15" s="187">
        <v>30523161.13</v>
      </c>
      <c r="E15" s="187">
        <v>131253986.38</v>
      </c>
      <c r="F15" s="187">
        <v>100192029.95</v>
      </c>
      <c r="G15" s="187">
        <v>99828981.68</v>
      </c>
      <c r="H15" s="187">
        <v>87720569.86</v>
      </c>
      <c r="I15" s="188">
        <v>31061956.429999992</v>
      </c>
    </row>
    <row r="16" spans="1:9" ht="15">
      <c r="A16" s="76"/>
      <c r="B16" s="9" t="s">
        <v>285</v>
      </c>
      <c r="C16" s="187">
        <v>287595</v>
      </c>
      <c r="D16" s="187">
        <v>17737785</v>
      </c>
      <c r="E16" s="187">
        <v>18025380</v>
      </c>
      <c r="F16" s="187">
        <v>18025380</v>
      </c>
      <c r="G16" s="187">
        <v>18025380</v>
      </c>
      <c r="H16" s="187">
        <v>18022380</v>
      </c>
      <c r="I16" s="188">
        <v>0</v>
      </c>
    </row>
    <row r="17" spans="1:9" ht="15">
      <c r="A17" s="76"/>
      <c r="B17" s="9" t="s">
        <v>185</v>
      </c>
      <c r="C17" s="187">
        <v>0</v>
      </c>
      <c r="D17" s="187">
        <v>0</v>
      </c>
      <c r="E17" s="187">
        <v>0</v>
      </c>
      <c r="F17" s="187">
        <v>0</v>
      </c>
      <c r="G17" s="187">
        <v>0</v>
      </c>
      <c r="H17" s="187">
        <v>0</v>
      </c>
      <c r="I17" s="188">
        <v>0</v>
      </c>
    </row>
    <row r="18" spans="1:9" ht="15">
      <c r="A18" s="211" t="s">
        <v>94</v>
      </c>
      <c r="B18" s="28"/>
      <c r="C18" s="212">
        <v>133205817.55</v>
      </c>
      <c r="D18" s="212">
        <v>27043442.49</v>
      </c>
      <c r="E18" s="212">
        <v>160249260.04</v>
      </c>
      <c r="F18" s="212">
        <v>116505848.29</v>
      </c>
      <c r="G18" s="212">
        <v>116376196.37</v>
      </c>
      <c r="H18" s="212">
        <v>100062084.72</v>
      </c>
      <c r="I18" s="213">
        <v>43743411.749999985</v>
      </c>
    </row>
    <row r="19" spans="1:9" ht="15">
      <c r="A19" s="76"/>
      <c r="B19" s="9" t="s">
        <v>186</v>
      </c>
      <c r="C19" s="187">
        <v>6291669</v>
      </c>
      <c r="D19" s="187">
        <v>949566.76</v>
      </c>
      <c r="E19" s="187">
        <v>7241235.76</v>
      </c>
      <c r="F19" s="187">
        <v>4381783.57</v>
      </c>
      <c r="G19" s="187">
        <v>4363915.63</v>
      </c>
      <c r="H19" s="187">
        <v>3329839.44</v>
      </c>
      <c r="I19" s="188">
        <v>2859452.1899999995</v>
      </c>
    </row>
    <row r="20" spans="1:9" ht="15">
      <c r="A20" s="76"/>
      <c r="B20" s="9" t="s">
        <v>187</v>
      </c>
      <c r="C20" s="187">
        <v>715128</v>
      </c>
      <c r="D20" s="187">
        <v>-128855.56</v>
      </c>
      <c r="E20" s="187">
        <v>586272.44</v>
      </c>
      <c r="F20" s="187">
        <v>319803.19</v>
      </c>
      <c r="G20" s="187">
        <v>319803.19</v>
      </c>
      <c r="H20" s="187">
        <v>319803.19</v>
      </c>
      <c r="I20" s="188">
        <v>266469.24999999994</v>
      </c>
    </row>
    <row r="21" spans="1:9" ht="15">
      <c r="A21" s="76"/>
      <c r="B21" s="9" t="s">
        <v>188</v>
      </c>
      <c r="C21" s="187">
        <v>0</v>
      </c>
      <c r="D21" s="187">
        <v>352.62</v>
      </c>
      <c r="E21" s="187">
        <v>352.62</v>
      </c>
      <c r="F21" s="187">
        <v>352.62</v>
      </c>
      <c r="G21" s="187">
        <v>352.62</v>
      </c>
      <c r="H21" s="187">
        <v>352.62</v>
      </c>
      <c r="I21" s="188">
        <v>0</v>
      </c>
    </row>
    <row r="22" spans="1:9" ht="15">
      <c r="A22" s="76"/>
      <c r="B22" s="9" t="s">
        <v>189</v>
      </c>
      <c r="C22" s="187">
        <v>25952400</v>
      </c>
      <c r="D22" s="187">
        <v>24043199.88</v>
      </c>
      <c r="E22" s="187">
        <v>49995599.879999995</v>
      </c>
      <c r="F22" s="187">
        <v>40934371.98</v>
      </c>
      <c r="G22" s="187">
        <v>40932057.78</v>
      </c>
      <c r="H22" s="187">
        <v>33143214.21</v>
      </c>
      <c r="I22" s="188">
        <v>9061227.899999999</v>
      </c>
    </row>
    <row r="23" spans="1:9" ht="15">
      <c r="A23" s="76"/>
      <c r="B23" s="9" t="s">
        <v>190</v>
      </c>
      <c r="C23" s="187">
        <v>0</v>
      </c>
      <c r="D23" s="187">
        <v>11415.12</v>
      </c>
      <c r="E23" s="187">
        <v>11415.12</v>
      </c>
      <c r="F23" s="187">
        <v>10414.84</v>
      </c>
      <c r="G23" s="187">
        <v>10414.84</v>
      </c>
      <c r="H23" s="187">
        <v>10414.84</v>
      </c>
      <c r="I23" s="188">
        <v>1000.2800000000007</v>
      </c>
    </row>
    <row r="24" spans="1:9" ht="15">
      <c r="A24" s="76"/>
      <c r="B24" s="9" t="s">
        <v>286</v>
      </c>
      <c r="C24" s="187">
        <v>72084000</v>
      </c>
      <c r="D24" s="187">
        <v>2586358.12</v>
      </c>
      <c r="E24" s="187">
        <v>74670358.12</v>
      </c>
      <c r="F24" s="187">
        <v>56422974.53</v>
      </c>
      <c r="G24" s="187">
        <v>56422974.53</v>
      </c>
      <c r="H24" s="187">
        <v>50667441.53</v>
      </c>
      <c r="I24" s="188">
        <v>18247383.590000004</v>
      </c>
    </row>
    <row r="25" spans="1:9" ht="15">
      <c r="A25" s="76"/>
      <c r="B25" s="9" t="s">
        <v>191</v>
      </c>
      <c r="C25" s="187">
        <v>9539653</v>
      </c>
      <c r="D25" s="187">
        <v>2155029.64</v>
      </c>
      <c r="E25" s="187">
        <v>11694682.64</v>
      </c>
      <c r="F25" s="187">
        <v>2342010.76</v>
      </c>
      <c r="G25" s="187">
        <v>2342010.76</v>
      </c>
      <c r="H25" s="187">
        <v>2326698.76</v>
      </c>
      <c r="I25" s="188">
        <v>9352671.88</v>
      </c>
    </row>
    <row r="26" spans="1:9" ht="15">
      <c r="A26" s="76"/>
      <c r="B26" s="9" t="s">
        <v>192</v>
      </c>
      <c r="C26" s="187">
        <v>0</v>
      </c>
      <c r="D26" s="187">
        <v>6160814.61</v>
      </c>
      <c r="E26" s="187">
        <v>6160814.61</v>
      </c>
      <c r="F26" s="187">
        <v>6160814.61</v>
      </c>
      <c r="G26" s="187">
        <v>6160814.61</v>
      </c>
      <c r="H26" s="187">
        <v>6160814.61</v>
      </c>
      <c r="I26" s="188">
        <v>0</v>
      </c>
    </row>
    <row r="27" spans="1:9" ht="15">
      <c r="A27" s="76"/>
      <c r="B27" s="9" t="s">
        <v>193</v>
      </c>
      <c r="C27" s="187">
        <v>18622967.55</v>
      </c>
      <c r="D27" s="187">
        <v>-8734438.7</v>
      </c>
      <c r="E27" s="187">
        <v>9888528.850000001</v>
      </c>
      <c r="F27" s="187">
        <v>5933322.19</v>
      </c>
      <c r="G27" s="187">
        <v>5823852.41</v>
      </c>
      <c r="H27" s="187">
        <v>4103505.52</v>
      </c>
      <c r="I27" s="188">
        <v>3955206.660000001</v>
      </c>
    </row>
    <row r="28" spans="1:9" ht="15">
      <c r="A28" s="211" t="s">
        <v>95</v>
      </c>
      <c r="B28" s="28"/>
      <c r="C28" s="212">
        <v>344098414.69</v>
      </c>
      <c r="D28" s="212">
        <v>37694396.59</v>
      </c>
      <c r="E28" s="212">
        <v>381792811.28</v>
      </c>
      <c r="F28" s="212">
        <v>282940668.49</v>
      </c>
      <c r="G28" s="212">
        <v>282186457.51</v>
      </c>
      <c r="H28" s="212">
        <v>245365899.33</v>
      </c>
      <c r="I28" s="213">
        <v>98852142.78999996</v>
      </c>
    </row>
    <row r="29" spans="1:9" ht="15">
      <c r="A29" s="76"/>
      <c r="B29" s="9" t="s">
        <v>194</v>
      </c>
      <c r="C29" s="187">
        <v>94675560</v>
      </c>
      <c r="D29" s="187">
        <v>7898687.16</v>
      </c>
      <c r="E29" s="187">
        <v>102574247.16</v>
      </c>
      <c r="F29" s="187">
        <v>76814973.87</v>
      </c>
      <c r="G29" s="187">
        <v>76814973.87</v>
      </c>
      <c r="H29" s="187">
        <v>73981003.78</v>
      </c>
      <c r="I29" s="188">
        <v>25759273.28999999</v>
      </c>
    </row>
    <row r="30" spans="1:9" ht="15">
      <c r="A30" s="76"/>
      <c r="B30" s="9" t="s">
        <v>195</v>
      </c>
      <c r="C30" s="187">
        <v>18570486</v>
      </c>
      <c r="D30" s="187">
        <v>1229655.86</v>
      </c>
      <c r="E30" s="187">
        <v>19800141.86</v>
      </c>
      <c r="F30" s="187">
        <v>17502493.11</v>
      </c>
      <c r="G30" s="187">
        <v>17502493.11</v>
      </c>
      <c r="H30" s="187">
        <v>16539693.11</v>
      </c>
      <c r="I30" s="188">
        <v>2297648.75</v>
      </c>
    </row>
    <row r="31" spans="1:9" ht="15">
      <c r="A31" s="76"/>
      <c r="B31" s="9" t="s">
        <v>287</v>
      </c>
      <c r="C31" s="187">
        <v>16605568</v>
      </c>
      <c r="D31" s="187">
        <v>4891859.74</v>
      </c>
      <c r="E31" s="187">
        <v>21497427.740000002</v>
      </c>
      <c r="F31" s="187">
        <v>16768719.47</v>
      </c>
      <c r="G31" s="187">
        <v>16768719.47</v>
      </c>
      <c r="H31" s="187">
        <v>15513833.22</v>
      </c>
      <c r="I31" s="188">
        <v>4728708.270000001</v>
      </c>
    </row>
    <row r="32" spans="1:9" ht="15">
      <c r="A32" s="76"/>
      <c r="B32" s="9" t="s">
        <v>196</v>
      </c>
      <c r="C32" s="187">
        <v>9631437.5</v>
      </c>
      <c r="D32" s="187">
        <v>147568.96</v>
      </c>
      <c r="E32" s="187">
        <v>9779006.46</v>
      </c>
      <c r="F32" s="187">
        <v>8859358.93</v>
      </c>
      <c r="G32" s="187">
        <v>8859358.93</v>
      </c>
      <c r="H32" s="187">
        <v>8790072.98</v>
      </c>
      <c r="I32" s="188">
        <v>919647.5300000012</v>
      </c>
    </row>
    <row r="33" spans="1:9" ht="15">
      <c r="A33" s="76"/>
      <c r="B33" s="9" t="s">
        <v>197</v>
      </c>
      <c r="C33" s="187">
        <v>150187313.19</v>
      </c>
      <c r="D33" s="187">
        <v>20798446.65</v>
      </c>
      <c r="E33" s="187">
        <v>170985759.84</v>
      </c>
      <c r="F33" s="187">
        <v>124926621.8</v>
      </c>
      <c r="G33" s="187">
        <v>124368044.82</v>
      </c>
      <c r="H33" s="187">
        <v>95530573.41</v>
      </c>
      <c r="I33" s="188">
        <v>46059138.04000001</v>
      </c>
    </row>
    <row r="34" spans="1:9" ht="15">
      <c r="A34" s="76"/>
      <c r="B34" s="9" t="s">
        <v>198</v>
      </c>
      <c r="C34" s="187">
        <v>10080000</v>
      </c>
      <c r="D34" s="187">
        <v>75013.68</v>
      </c>
      <c r="E34" s="187">
        <v>10155013.68</v>
      </c>
      <c r="F34" s="187">
        <v>7891999.1</v>
      </c>
      <c r="G34" s="187">
        <v>7891999.1</v>
      </c>
      <c r="H34" s="187">
        <v>6285184.34</v>
      </c>
      <c r="I34" s="188">
        <v>2263014.58</v>
      </c>
    </row>
    <row r="35" spans="1:9" ht="15">
      <c r="A35" s="76"/>
      <c r="B35" s="9" t="s">
        <v>199</v>
      </c>
      <c r="C35" s="187">
        <v>915400</v>
      </c>
      <c r="D35" s="187">
        <v>457710.57</v>
      </c>
      <c r="E35" s="187">
        <v>1373110.57</v>
      </c>
      <c r="F35" s="187">
        <v>1020400.27</v>
      </c>
      <c r="G35" s="187">
        <v>1020400.27</v>
      </c>
      <c r="H35" s="187">
        <v>1001616.27</v>
      </c>
      <c r="I35" s="188">
        <v>352710.30000000005</v>
      </c>
    </row>
    <row r="36" spans="1:9" ht="15">
      <c r="A36" s="76"/>
      <c r="B36" s="9" t="s">
        <v>200</v>
      </c>
      <c r="C36" s="187">
        <v>30471310</v>
      </c>
      <c r="D36" s="187">
        <v>1052838.06</v>
      </c>
      <c r="E36" s="187">
        <v>31524148.06</v>
      </c>
      <c r="F36" s="187">
        <v>17171935.79</v>
      </c>
      <c r="G36" s="187">
        <v>16976301.79</v>
      </c>
      <c r="H36" s="187">
        <v>15752035.67</v>
      </c>
      <c r="I36" s="188">
        <v>14352212.27</v>
      </c>
    </row>
    <row r="37" spans="1:9" ht="15">
      <c r="A37" s="76"/>
      <c r="B37" s="9" t="s">
        <v>201</v>
      </c>
      <c r="C37" s="187">
        <v>12961340</v>
      </c>
      <c r="D37" s="187">
        <v>1142615.91</v>
      </c>
      <c r="E37" s="187">
        <v>14103955.91</v>
      </c>
      <c r="F37" s="187">
        <v>11984166.15</v>
      </c>
      <c r="G37" s="187">
        <v>11984166.15</v>
      </c>
      <c r="H37" s="187">
        <v>11971886.55</v>
      </c>
      <c r="I37" s="188">
        <v>2119789.76</v>
      </c>
    </row>
    <row r="38" spans="1:9" ht="15">
      <c r="A38" s="211" t="s">
        <v>83</v>
      </c>
      <c r="B38" s="28"/>
      <c r="C38" s="212">
        <v>53592400</v>
      </c>
      <c r="D38" s="212">
        <v>3688600.83</v>
      </c>
      <c r="E38" s="212">
        <v>57281000.83</v>
      </c>
      <c r="F38" s="212">
        <v>43657544.97</v>
      </c>
      <c r="G38" s="212">
        <v>43639564.97</v>
      </c>
      <c r="H38" s="212">
        <v>38472401.68</v>
      </c>
      <c r="I38" s="213">
        <v>13623455.86</v>
      </c>
    </row>
    <row r="39" spans="1:9" ht="15">
      <c r="A39" s="76"/>
      <c r="B39" s="9" t="s">
        <v>96</v>
      </c>
      <c r="C39" s="187">
        <v>0</v>
      </c>
      <c r="D39" s="187">
        <v>0</v>
      </c>
      <c r="E39" s="187">
        <v>0</v>
      </c>
      <c r="F39" s="187">
        <v>0</v>
      </c>
      <c r="G39" s="187">
        <v>0</v>
      </c>
      <c r="H39" s="187">
        <v>0</v>
      </c>
      <c r="I39" s="188">
        <v>0</v>
      </c>
    </row>
    <row r="40" spans="1:9" s="43" customFormat="1" ht="15">
      <c r="A40" s="76"/>
      <c r="B40" s="69" t="s">
        <v>97</v>
      </c>
      <c r="C40" s="187">
        <v>0</v>
      </c>
      <c r="D40" s="187">
        <v>0</v>
      </c>
      <c r="E40" s="187">
        <v>0</v>
      </c>
      <c r="F40" s="187">
        <v>0</v>
      </c>
      <c r="G40" s="187">
        <v>0</v>
      </c>
      <c r="H40" s="187">
        <v>0</v>
      </c>
      <c r="I40" s="188">
        <v>0</v>
      </c>
    </row>
    <row r="41" spans="1:9" s="43" customFormat="1" ht="15">
      <c r="A41" s="76"/>
      <c r="B41" s="69" t="s">
        <v>98</v>
      </c>
      <c r="C41" s="187">
        <v>0</v>
      </c>
      <c r="D41" s="187">
        <v>0</v>
      </c>
      <c r="E41" s="187">
        <v>0</v>
      </c>
      <c r="F41" s="187">
        <v>0</v>
      </c>
      <c r="G41" s="187">
        <v>0</v>
      </c>
      <c r="H41" s="187">
        <v>0</v>
      </c>
      <c r="I41" s="188">
        <v>0</v>
      </c>
    </row>
    <row r="42" spans="1:9" ht="15">
      <c r="A42" s="76"/>
      <c r="B42" s="9" t="s">
        <v>99</v>
      </c>
      <c r="C42" s="187">
        <v>52080400</v>
      </c>
      <c r="D42" s="187">
        <v>3650219.13</v>
      </c>
      <c r="E42" s="187">
        <v>55730619.13</v>
      </c>
      <c r="F42" s="187">
        <v>42658944.97</v>
      </c>
      <c r="G42" s="187">
        <v>42640964.97</v>
      </c>
      <c r="H42" s="187">
        <v>37473801.68</v>
      </c>
      <c r="I42" s="188">
        <v>13071674.160000004</v>
      </c>
    </row>
    <row r="43" spans="1:9" ht="15">
      <c r="A43" s="76"/>
      <c r="B43" s="9" t="s">
        <v>100</v>
      </c>
      <c r="C43" s="187">
        <v>0</v>
      </c>
      <c r="D43" s="187">
        <v>0</v>
      </c>
      <c r="E43" s="187">
        <v>0</v>
      </c>
      <c r="F43" s="187">
        <v>0</v>
      </c>
      <c r="G43" s="187">
        <v>0</v>
      </c>
      <c r="H43" s="187">
        <v>0</v>
      </c>
      <c r="I43" s="188">
        <v>0</v>
      </c>
    </row>
    <row r="44" spans="1:9" ht="15">
      <c r="A44" s="76"/>
      <c r="B44" s="9" t="s">
        <v>288</v>
      </c>
      <c r="C44" s="187">
        <v>0</v>
      </c>
      <c r="D44" s="187">
        <v>0</v>
      </c>
      <c r="E44" s="187">
        <v>0</v>
      </c>
      <c r="F44" s="187">
        <v>0</v>
      </c>
      <c r="G44" s="187">
        <v>0</v>
      </c>
      <c r="H44" s="187">
        <v>0</v>
      </c>
      <c r="I44" s="188">
        <v>0</v>
      </c>
    </row>
    <row r="45" spans="1:9" ht="15">
      <c r="A45" s="76"/>
      <c r="B45" s="9" t="s">
        <v>102</v>
      </c>
      <c r="C45" s="187">
        <v>0</v>
      </c>
      <c r="D45" s="187">
        <v>0</v>
      </c>
      <c r="E45" s="187">
        <v>0</v>
      </c>
      <c r="F45" s="187">
        <v>0</v>
      </c>
      <c r="G45" s="187">
        <v>0</v>
      </c>
      <c r="H45" s="187">
        <v>0</v>
      </c>
      <c r="I45" s="188">
        <v>0</v>
      </c>
    </row>
    <row r="46" spans="1:9" ht="15">
      <c r="A46" s="76"/>
      <c r="B46" s="9" t="s">
        <v>103</v>
      </c>
      <c r="C46" s="187">
        <v>1512000</v>
      </c>
      <c r="D46" s="187">
        <v>38381.7</v>
      </c>
      <c r="E46" s="187">
        <v>1550381.7</v>
      </c>
      <c r="F46" s="187">
        <v>998600</v>
      </c>
      <c r="G46" s="187">
        <v>998600</v>
      </c>
      <c r="H46" s="187">
        <v>998600</v>
      </c>
      <c r="I46" s="188">
        <v>551781.7</v>
      </c>
    </row>
    <row r="47" spans="1:9" ht="15">
      <c r="A47" s="76"/>
      <c r="B47" s="9" t="s">
        <v>104</v>
      </c>
      <c r="C47" s="187">
        <v>0</v>
      </c>
      <c r="D47" s="187">
        <v>0</v>
      </c>
      <c r="E47" s="187">
        <v>0</v>
      </c>
      <c r="F47" s="187">
        <v>0</v>
      </c>
      <c r="G47" s="187">
        <v>0</v>
      </c>
      <c r="H47" s="187">
        <v>0</v>
      </c>
      <c r="I47" s="188">
        <v>0</v>
      </c>
    </row>
    <row r="48" spans="1:9" ht="15">
      <c r="A48" s="76"/>
      <c r="B48" s="9"/>
      <c r="C48" s="187"/>
      <c r="D48" s="187"/>
      <c r="E48" s="187"/>
      <c r="F48" s="187"/>
      <c r="G48" s="187"/>
      <c r="H48" s="187"/>
      <c r="I48" s="188"/>
    </row>
    <row r="49" spans="1:9" ht="15">
      <c r="A49" s="76"/>
      <c r="B49" s="9"/>
      <c r="C49" s="187"/>
      <c r="D49" s="187"/>
      <c r="E49" s="187"/>
      <c r="F49" s="187"/>
      <c r="G49" s="187"/>
      <c r="H49" s="187"/>
      <c r="I49" s="188"/>
    </row>
    <row r="50" spans="1:9" ht="15">
      <c r="A50" s="76"/>
      <c r="B50" s="9"/>
      <c r="C50" s="187"/>
      <c r="D50" s="187"/>
      <c r="E50" s="187"/>
      <c r="F50" s="187"/>
      <c r="G50" s="187"/>
      <c r="H50" s="187"/>
      <c r="I50" s="188"/>
    </row>
    <row r="51" spans="1:9" ht="15">
      <c r="A51" s="76"/>
      <c r="B51" s="9"/>
      <c r="C51" s="187"/>
      <c r="D51" s="187"/>
      <c r="E51" s="187"/>
      <c r="F51" s="187"/>
      <c r="G51" s="187"/>
      <c r="H51" s="187"/>
      <c r="I51" s="188"/>
    </row>
    <row r="52" spans="1:9" ht="15">
      <c r="A52" s="76"/>
      <c r="B52" s="9"/>
      <c r="C52" s="187"/>
      <c r="D52" s="187"/>
      <c r="E52" s="187"/>
      <c r="F52" s="187"/>
      <c r="G52" s="187"/>
      <c r="H52" s="187"/>
      <c r="I52" s="188"/>
    </row>
    <row r="53" spans="1:9" ht="15">
      <c r="A53" s="76"/>
      <c r="B53" s="9"/>
      <c r="C53" s="187"/>
      <c r="D53" s="187"/>
      <c r="E53" s="187"/>
      <c r="F53" s="187"/>
      <c r="G53" s="187"/>
      <c r="H53" s="187"/>
      <c r="I53" s="188"/>
    </row>
    <row r="54" spans="1:9" ht="15.75" thickBot="1">
      <c r="A54" s="76"/>
      <c r="B54" s="9"/>
      <c r="C54" s="187"/>
      <c r="D54" s="187"/>
      <c r="E54" s="187"/>
      <c r="F54" s="187"/>
      <c r="G54" s="187"/>
      <c r="H54" s="187"/>
      <c r="I54" s="188"/>
    </row>
    <row r="55" spans="1:9" ht="18.75">
      <c r="A55" s="361" t="s">
        <v>228</v>
      </c>
      <c r="B55" s="372"/>
      <c r="C55" s="372"/>
      <c r="D55" s="372"/>
      <c r="E55" s="372"/>
      <c r="F55" s="372"/>
      <c r="G55" s="372"/>
      <c r="H55" s="372"/>
      <c r="I55" s="373"/>
    </row>
    <row r="56" spans="1:9" ht="15.75">
      <c r="A56" s="367" t="s">
        <v>273</v>
      </c>
      <c r="B56" s="368"/>
      <c r="C56" s="368"/>
      <c r="D56" s="368"/>
      <c r="E56" s="368"/>
      <c r="F56" s="368"/>
      <c r="G56" s="368"/>
      <c r="H56" s="368"/>
      <c r="I56" s="369"/>
    </row>
    <row r="57" spans="1:9" ht="15">
      <c r="A57" s="394" t="s">
        <v>274</v>
      </c>
      <c r="B57" s="395"/>
      <c r="C57" s="395"/>
      <c r="D57" s="395"/>
      <c r="E57" s="395"/>
      <c r="F57" s="395"/>
      <c r="G57" s="395"/>
      <c r="H57" s="395"/>
      <c r="I57" s="396"/>
    </row>
    <row r="58" spans="1:9" ht="15">
      <c r="A58" s="394" t="s">
        <v>470</v>
      </c>
      <c r="B58" s="395"/>
      <c r="C58" s="395"/>
      <c r="D58" s="395"/>
      <c r="E58" s="395"/>
      <c r="F58" s="395"/>
      <c r="G58" s="395"/>
      <c r="H58" s="395"/>
      <c r="I58" s="396"/>
    </row>
    <row r="59" spans="1:9" ht="15.75" thickBot="1">
      <c r="A59" s="417"/>
      <c r="B59" s="418"/>
      <c r="C59" s="418"/>
      <c r="D59" s="418"/>
      <c r="E59" s="418"/>
      <c r="F59" s="418"/>
      <c r="G59" s="418"/>
      <c r="H59" s="418"/>
      <c r="I59" s="419"/>
    </row>
    <row r="60" spans="1:9" ht="15.75" thickBot="1">
      <c r="A60" s="397" t="s">
        <v>132</v>
      </c>
      <c r="B60" s="398"/>
      <c r="C60" s="406" t="s">
        <v>275</v>
      </c>
      <c r="D60" s="407"/>
      <c r="E60" s="407"/>
      <c r="F60" s="407"/>
      <c r="G60" s="407"/>
      <c r="H60" s="408"/>
      <c r="I60" s="420" t="s">
        <v>276</v>
      </c>
    </row>
    <row r="61" spans="1:9" ht="30.75" thickBot="1">
      <c r="A61" s="399"/>
      <c r="B61" s="400"/>
      <c r="C61" s="207" t="s">
        <v>277</v>
      </c>
      <c r="D61" s="208" t="s">
        <v>278</v>
      </c>
      <c r="E61" s="207" t="s">
        <v>235</v>
      </c>
      <c r="F61" s="207" t="s">
        <v>236</v>
      </c>
      <c r="G61" s="209" t="s">
        <v>279</v>
      </c>
      <c r="H61" s="207" t="s">
        <v>280</v>
      </c>
      <c r="I61" s="421"/>
    </row>
    <row r="62" spans="1:9" ht="15.75" thickBot="1">
      <c r="A62" s="401"/>
      <c r="B62" s="402"/>
      <c r="C62" s="176">
        <v>1</v>
      </c>
      <c r="D62" s="178">
        <v>2</v>
      </c>
      <c r="E62" s="176" t="s">
        <v>281</v>
      </c>
      <c r="F62" s="176">
        <v>4</v>
      </c>
      <c r="G62" s="178">
        <v>5</v>
      </c>
      <c r="H62" s="176">
        <v>6</v>
      </c>
      <c r="I62" s="210" t="s">
        <v>282</v>
      </c>
    </row>
    <row r="63" spans="1:9" ht="15">
      <c r="A63" s="211" t="s">
        <v>289</v>
      </c>
      <c r="B63" s="28"/>
      <c r="C63" s="212">
        <v>5371360</v>
      </c>
      <c r="D63" s="212">
        <v>9594175.15</v>
      </c>
      <c r="E63" s="212">
        <v>14965535.15</v>
      </c>
      <c r="F63" s="212">
        <v>13950503.94</v>
      </c>
      <c r="G63" s="212">
        <v>13943195.94</v>
      </c>
      <c r="H63" s="212">
        <v>13584094.38</v>
      </c>
      <c r="I63" s="213">
        <v>1015031.2100000009</v>
      </c>
    </row>
    <row r="64" spans="1:9" ht="15">
      <c r="A64" s="76"/>
      <c r="B64" s="9" t="s">
        <v>290</v>
      </c>
      <c r="C64" s="187">
        <v>2106511</v>
      </c>
      <c r="D64" s="187">
        <v>1141221.8</v>
      </c>
      <c r="E64" s="187">
        <v>3247732.8</v>
      </c>
      <c r="F64" s="187">
        <v>3083577.06</v>
      </c>
      <c r="G64" s="187">
        <v>3076269.06</v>
      </c>
      <c r="H64" s="187">
        <v>2833408</v>
      </c>
      <c r="I64" s="188">
        <v>164155.73999999976</v>
      </c>
    </row>
    <row r="65" spans="1:9" ht="15">
      <c r="A65" s="76"/>
      <c r="B65" s="9" t="s">
        <v>291</v>
      </c>
      <c r="C65" s="187">
        <v>0</v>
      </c>
      <c r="D65" s="187">
        <v>382101.93</v>
      </c>
      <c r="E65" s="187">
        <v>382101.93</v>
      </c>
      <c r="F65" s="187">
        <v>365803.87</v>
      </c>
      <c r="G65" s="187">
        <v>365803.87</v>
      </c>
      <c r="H65" s="187">
        <v>361395.87</v>
      </c>
      <c r="I65" s="188">
        <v>16298.059999999998</v>
      </c>
    </row>
    <row r="66" spans="1:9" ht="15">
      <c r="A66" s="76"/>
      <c r="B66" s="9" t="s">
        <v>292</v>
      </c>
      <c r="C66" s="187">
        <v>0</v>
      </c>
      <c r="D66" s="187">
        <v>0</v>
      </c>
      <c r="E66" s="187">
        <v>0</v>
      </c>
      <c r="F66" s="187">
        <v>0</v>
      </c>
      <c r="G66" s="187">
        <v>0</v>
      </c>
      <c r="H66" s="187">
        <v>0</v>
      </c>
      <c r="I66" s="188">
        <v>0</v>
      </c>
    </row>
    <row r="67" spans="1:9" ht="15">
      <c r="A67" s="76"/>
      <c r="B67" s="9" t="s">
        <v>293</v>
      </c>
      <c r="C67" s="187">
        <v>2544849</v>
      </c>
      <c r="D67" s="187">
        <v>5589841</v>
      </c>
      <c r="E67" s="187">
        <v>8134690</v>
      </c>
      <c r="F67" s="187">
        <v>7325471.97</v>
      </c>
      <c r="G67" s="187">
        <v>7325471.97</v>
      </c>
      <c r="H67" s="187">
        <v>7325471.97</v>
      </c>
      <c r="I67" s="188">
        <v>809218.0300000003</v>
      </c>
    </row>
    <row r="68" spans="1:9" ht="15">
      <c r="A68" s="76"/>
      <c r="B68" s="9" t="s">
        <v>294</v>
      </c>
      <c r="C68" s="187">
        <v>0</v>
      </c>
      <c r="D68" s="187">
        <v>1124611.74</v>
      </c>
      <c r="E68" s="187">
        <v>1124611.74</v>
      </c>
      <c r="F68" s="187">
        <v>1124611.74</v>
      </c>
      <c r="G68" s="187">
        <v>1124611.74</v>
      </c>
      <c r="H68" s="187">
        <v>1124611.74</v>
      </c>
      <c r="I68" s="188">
        <v>0</v>
      </c>
    </row>
    <row r="69" spans="1:9" ht="15">
      <c r="A69" s="76"/>
      <c r="B69" s="9" t="s">
        <v>295</v>
      </c>
      <c r="C69" s="187">
        <v>720000</v>
      </c>
      <c r="D69" s="187">
        <v>1356398.68</v>
      </c>
      <c r="E69" s="187">
        <v>2076398.68</v>
      </c>
      <c r="F69" s="187">
        <v>2051039.3</v>
      </c>
      <c r="G69" s="187">
        <v>2051039.3</v>
      </c>
      <c r="H69" s="187">
        <v>1939206.8</v>
      </c>
      <c r="I69" s="188">
        <v>25359.37999999989</v>
      </c>
    </row>
    <row r="70" spans="1:9" ht="15">
      <c r="A70" s="76"/>
      <c r="B70" s="9" t="s">
        <v>296</v>
      </c>
      <c r="C70" s="187">
        <v>0</v>
      </c>
      <c r="D70" s="187">
        <v>0</v>
      </c>
      <c r="E70" s="187">
        <v>0</v>
      </c>
      <c r="F70" s="187">
        <v>0</v>
      </c>
      <c r="G70" s="187">
        <v>0</v>
      </c>
      <c r="H70" s="187">
        <v>0</v>
      </c>
      <c r="I70" s="188">
        <v>0</v>
      </c>
    </row>
    <row r="71" spans="1:9" ht="15">
      <c r="A71" s="76"/>
      <c r="B71" s="9" t="s">
        <v>297</v>
      </c>
      <c r="C71" s="187">
        <v>0</v>
      </c>
      <c r="D71" s="187">
        <v>0</v>
      </c>
      <c r="E71" s="187">
        <v>0</v>
      </c>
      <c r="F71" s="187">
        <v>0</v>
      </c>
      <c r="G71" s="187">
        <v>0</v>
      </c>
      <c r="H71" s="187">
        <v>0</v>
      </c>
      <c r="I71" s="188">
        <v>0</v>
      </c>
    </row>
    <row r="72" spans="1:9" ht="15">
      <c r="A72" s="76"/>
      <c r="B72" s="9" t="s">
        <v>35</v>
      </c>
      <c r="C72" s="187">
        <v>0</v>
      </c>
      <c r="D72" s="187">
        <v>0</v>
      </c>
      <c r="E72" s="187">
        <v>0</v>
      </c>
      <c r="F72" s="187">
        <v>0</v>
      </c>
      <c r="G72" s="187">
        <v>0</v>
      </c>
      <c r="H72" s="187">
        <v>0</v>
      </c>
      <c r="I72" s="188">
        <v>0</v>
      </c>
    </row>
    <row r="73" spans="1:9" ht="15">
      <c r="A73" s="211" t="s">
        <v>120</v>
      </c>
      <c r="B73" s="28"/>
      <c r="C73" s="212">
        <v>290376368.49</v>
      </c>
      <c r="D73" s="212">
        <v>87065842.54</v>
      </c>
      <c r="E73" s="212">
        <v>377442211.03000003</v>
      </c>
      <c r="F73" s="212">
        <v>289609359.45</v>
      </c>
      <c r="G73" s="212">
        <v>285014781.47</v>
      </c>
      <c r="H73" s="212">
        <v>230136359.22</v>
      </c>
      <c r="I73" s="213">
        <v>87832851.58000004</v>
      </c>
    </row>
    <row r="74" spans="1:9" ht="15">
      <c r="A74" s="76"/>
      <c r="B74" s="9" t="s">
        <v>298</v>
      </c>
      <c r="C74" s="187">
        <v>277981969.21</v>
      </c>
      <c r="D74" s="187">
        <v>86477273.04</v>
      </c>
      <c r="E74" s="187">
        <v>364459242.25</v>
      </c>
      <c r="F74" s="187">
        <v>277498099.49</v>
      </c>
      <c r="G74" s="187">
        <v>272903521.51</v>
      </c>
      <c r="H74" s="187">
        <v>221656577.42</v>
      </c>
      <c r="I74" s="188">
        <v>86961142.75999999</v>
      </c>
    </row>
    <row r="75" spans="1:9" ht="15">
      <c r="A75" s="76"/>
      <c r="B75" s="9" t="s">
        <v>299</v>
      </c>
      <c r="C75" s="187">
        <v>12394399.28</v>
      </c>
      <c r="D75" s="187">
        <v>588569.5</v>
      </c>
      <c r="E75" s="187">
        <v>12982968.78</v>
      </c>
      <c r="F75" s="187">
        <v>12111259.96</v>
      </c>
      <c r="G75" s="187">
        <v>12111259.96</v>
      </c>
      <c r="H75" s="187">
        <v>8479781.8</v>
      </c>
      <c r="I75" s="188">
        <v>871708.8199999984</v>
      </c>
    </row>
    <row r="76" spans="1:9" ht="15">
      <c r="A76" s="76"/>
      <c r="B76" s="9" t="s">
        <v>300</v>
      </c>
      <c r="C76" s="187">
        <v>0</v>
      </c>
      <c r="D76" s="187">
        <v>0</v>
      </c>
      <c r="E76" s="187">
        <v>0</v>
      </c>
      <c r="F76" s="187">
        <v>0</v>
      </c>
      <c r="G76" s="187">
        <v>0</v>
      </c>
      <c r="H76" s="187">
        <v>0</v>
      </c>
      <c r="I76" s="188">
        <v>0</v>
      </c>
    </row>
    <row r="77" spans="1:9" ht="15">
      <c r="A77" s="211" t="s">
        <v>301</v>
      </c>
      <c r="B77" s="28"/>
      <c r="C77" s="212">
        <v>0</v>
      </c>
      <c r="D77" s="212">
        <v>0</v>
      </c>
      <c r="E77" s="212">
        <v>0</v>
      </c>
      <c r="F77" s="212">
        <v>0</v>
      </c>
      <c r="G77" s="212">
        <v>0</v>
      </c>
      <c r="H77" s="212">
        <v>0</v>
      </c>
      <c r="I77" s="213">
        <v>0</v>
      </c>
    </row>
    <row r="78" spans="1:9" ht="15">
      <c r="A78" s="76"/>
      <c r="B78" s="9" t="s">
        <v>302</v>
      </c>
      <c r="C78" s="187">
        <v>0</v>
      </c>
      <c r="D78" s="187">
        <v>0</v>
      </c>
      <c r="E78" s="187">
        <v>0</v>
      </c>
      <c r="F78" s="187">
        <v>0</v>
      </c>
      <c r="G78" s="187">
        <v>0</v>
      </c>
      <c r="H78" s="187">
        <v>0</v>
      </c>
      <c r="I78" s="188">
        <v>0</v>
      </c>
    </row>
    <row r="79" spans="1:9" ht="15">
      <c r="A79" s="76"/>
      <c r="B79" s="9" t="s">
        <v>303</v>
      </c>
      <c r="C79" s="187">
        <v>0</v>
      </c>
      <c r="D79" s="187">
        <v>0</v>
      </c>
      <c r="E79" s="187">
        <v>0</v>
      </c>
      <c r="F79" s="187">
        <v>0</v>
      </c>
      <c r="G79" s="187">
        <v>0</v>
      </c>
      <c r="H79" s="187">
        <v>0</v>
      </c>
      <c r="I79" s="188">
        <v>0</v>
      </c>
    </row>
    <row r="80" spans="1:9" ht="15">
      <c r="A80" s="76"/>
      <c r="B80" s="9" t="s">
        <v>304</v>
      </c>
      <c r="C80" s="187">
        <v>0</v>
      </c>
      <c r="D80" s="187">
        <v>0</v>
      </c>
      <c r="E80" s="187">
        <v>0</v>
      </c>
      <c r="F80" s="187">
        <v>0</v>
      </c>
      <c r="G80" s="187">
        <v>0</v>
      </c>
      <c r="H80" s="187">
        <v>0</v>
      </c>
      <c r="I80" s="188">
        <v>0</v>
      </c>
    </row>
    <row r="81" spans="1:9" ht="15">
      <c r="A81" s="76"/>
      <c r="B81" s="9" t="s">
        <v>305</v>
      </c>
      <c r="C81" s="187">
        <v>0</v>
      </c>
      <c r="D81" s="187">
        <v>0</v>
      </c>
      <c r="E81" s="187">
        <v>0</v>
      </c>
      <c r="F81" s="187">
        <v>0</v>
      </c>
      <c r="G81" s="187">
        <v>0</v>
      </c>
      <c r="H81" s="187">
        <v>0</v>
      </c>
      <c r="I81" s="188">
        <v>0</v>
      </c>
    </row>
    <row r="82" spans="1:9" ht="15">
      <c r="A82" s="76"/>
      <c r="B82" s="9" t="s">
        <v>306</v>
      </c>
      <c r="C82" s="187">
        <v>0</v>
      </c>
      <c r="D82" s="187">
        <v>0</v>
      </c>
      <c r="E82" s="187">
        <v>0</v>
      </c>
      <c r="F82" s="187">
        <v>0</v>
      </c>
      <c r="G82" s="187">
        <v>0</v>
      </c>
      <c r="H82" s="187">
        <v>0</v>
      </c>
      <c r="I82" s="188">
        <v>0</v>
      </c>
    </row>
    <row r="83" spans="1:9" ht="15">
      <c r="A83" s="76"/>
      <c r="B83" s="9" t="s">
        <v>307</v>
      </c>
      <c r="C83" s="187">
        <v>0</v>
      </c>
      <c r="D83" s="187">
        <v>0</v>
      </c>
      <c r="E83" s="187">
        <v>0</v>
      </c>
      <c r="F83" s="187">
        <v>0</v>
      </c>
      <c r="G83" s="187">
        <v>0</v>
      </c>
      <c r="H83" s="187">
        <v>0</v>
      </c>
      <c r="I83" s="188">
        <v>0</v>
      </c>
    </row>
    <row r="84" spans="1:9" ht="15">
      <c r="A84" s="76"/>
      <c r="B84" s="9" t="s">
        <v>308</v>
      </c>
      <c r="C84" s="187">
        <v>0</v>
      </c>
      <c r="D84" s="187">
        <v>0</v>
      </c>
      <c r="E84" s="187">
        <v>0</v>
      </c>
      <c r="F84" s="187">
        <v>0</v>
      </c>
      <c r="G84" s="187">
        <v>0</v>
      </c>
      <c r="H84" s="187">
        <v>0</v>
      </c>
      <c r="I84" s="188">
        <v>0</v>
      </c>
    </row>
    <row r="85" spans="1:9" ht="15">
      <c r="A85" s="211" t="s">
        <v>82</v>
      </c>
      <c r="B85" s="28"/>
      <c r="C85" s="212">
        <v>6351240</v>
      </c>
      <c r="D85" s="212">
        <v>5733452.49</v>
      </c>
      <c r="E85" s="212">
        <v>12084692.49</v>
      </c>
      <c r="F85" s="212">
        <v>9410612.49</v>
      </c>
      <c r="G85" s="212">
        <v>9410612.49</v>
      </c>
      <c r="H85" s="212">
        <v>9410612.49</v>
      </c>
      <c r="I85" s="213">
        <v>2674080</v>
      </c>
    </row>
    <row r="86" spans="1:9" ht="15">
      <c r="A86" s="76"/>
      <c r="B86" s="9" t="s">
        <v>105</v>
      </c>
      <c r="C86" s="187">
        <v>0</v>
      </c>
      <c r="D86" s="187">
        <v>0</v>
      </c>
      <c r="E86" s="187">
        <v>0</v>
      </c>
      <c r="F86" s="187">
        <v>0</v>
      </c>
      <c r="G86" s="187">
        <v>0</v>
      </c>
      <c r="H86" s="187">
        <v>0</v>
      </c>
      <c r="I86" s="188">
        <v>0</v>
      </c>
    </row>
    <row r="87" spans="1:9" ht="15">
      <c r="A87" s="76"/>
      <c r="B87" s="9" t="s">
        <v>47</v>
      </c>
      <c r="C87" s="187">
        <v>0</v>
      </c>
      <c r="D87" s="187">
        <v>0</v>
      </c>
      <c r="E87" s="187">
        <v>0</v>
      </c>
      <c r="F87" s="187">
        <v>0</v>
      </c>
      <c r="G87" s="187">
        <v>0</v>
      </c>
      <c r="H87" s="187">
        <v>0</v>
      </c>
      <c r="I87" s="188">
        <v>0</v>
      </c>
    </row>
    <row r="88" spans="1:9" ht="15">
      <c r="A88" s="76"/>
      <c r="B88" s="9" t="s">
        <v>106</v>
      </c>
      <c r="C88" s="187">
        <v>6351240</v>
      </c>
      <c r="D88" s="187">
        <v>5733452.49</v>
      </c>
      <c r="E88" s="187">
        <v>12084692.49</v>
      </c>
      <c r="F88" s="187">
        <v>9410612.49</v>
      </c>
      <c r="G88" s="187">
        <v>9410612.49</v>
      </c>
      <c r="H88" s="187">
        <v>9410612.49</v>
      </c>
      <c r="I88" s="188">
        <v>2674080</v>
      </c>
    </row>
    <row r="89" spans="1:9" ht="15">
      <c r="A89" s="211" t="s">
        <v>309</v>
      </c>
      <c r="B89" s="28"/>
      <c r="C89" s="212">
        <v>99548779.81</v>
      </c>
      <c r="D89" s="212">
        <v>134998375.48</v>
      </c>
      <c r="E89" s="212">
        <v>234547155.29</v>
      </c>
      <c r="F89" s="212">
        <v>214116252.65</v>
      </c>
      <c r="G89" s="212">
        <v>214116252.65</v>
      </c>
      <c r="H89" s="212">
        <v>159915469.55</v>
      </c>
      <c r="I89" s="213">
        <v>20430902.639999986</v>
      </c>
    </row>
    <row r="90" spans="1:9" ht="15">
      <c r="A90" s="76"/>
      <c r="B90" s="9" t="s">
        <v>310</v>
      </c>
      <c r="C90" s="187">
        <v>87079873.82</v>
      </c>
      <c r="D90" s="187">
        <v>3574303.93</v>
      </c>
      <c r="E90" s="187">
        <v>90654177.75</v>
      </c>
      <c r="F90" s="187">
        <v>74882525.99</v>
      </c>
      <c r="G90" s="187">
        <v>74882525.99</v>
      </c>
      <c r="H90" s="187">
        <v>74882525.99</v>
      </c>
      <c r="I90" s="188">
        <v>15771651.760000005</v>
      </c>
    </row>
    <row r="91" spans="1:9" ht="15">
      <c r="A91" s="76"/>
      <c r="B91" s="9" t="s">
        <v>108</v>
      </c>
      <c r="C91" s="187">
        <v>12468905.99</v>
      </c>
      <c r="D91" s="187">
        <v>-309137.85</v>
      </c>
      <c r="E91" s="187">
        <v>12159768.14</v>
      </c>
      <c r="F91" s="187">
        <v>7500517.26</v>
      </c>
      <c r="G91" s="187">
        <v>7500517.26</v>
      </c>
      <c r="H91" s="187">
        <v>7500517.26</v>
      </c>
      <c r="I91" s="188">
        <v>4659250.880000001</v>
      </c>
    </row>
    <row r="92" spans="1:9" ht="15">
      <c r="A92" s="76"/>
      <c r="B92" s="9" t="s">
        <v>109</v>
      </c>
      <c r="C92" s="187">
        <v>0</v>
      </c>
      <c r="D92" s="187">
        <v>6058</v>
      </c>
      <c r="E92" s="187">
        <v>6058</v>
      </c>
      <c r="F92" s="187">
        <v>6058</v>
      </c>
      <c r="G92" s="187">
        <v>6058</v>
      </c>
      <c r="H92" s="187">
        <v>6058</v>
      </c>
      <c r="I92" s="188">
        <v>0</v>
      </c>
    </row>
    <row r="93" spans="1:9" ht="15">
      <c r="A93" s="76"/>
      <c r="B93" s="9" t="s">
        <v>110</v>
      </c>
      <c r="C93" s="187">
        <v>0</v>
      </c>
      <c r="D93" s="187">
        <v>0</v>
      </c>
      <c r="E93" s="187">
        <v>0</v>
      </c>
      <c r="F93" s="187">
        <v>0</v>
      </c>
      <c r="G93" s="187">
        <v>0</v>
      </c>
      <c r="H93" s="187">
        <v>0</v>
      </c>
      <c r="I93" s="188">
        <v>0</v>
      </c>
    </row>
    <row r="94" spans="1:9" ht="15">
      <c r="A94" s="76"/>
      <c r="B94" s="9" t="s">
        <v>111</v>
      </c>
      <c r="C94" s="187">
        <v>0</v>
      </c>
      <c r="D94" s="187">
        <v>0</v>
      </c>
      <c r="E94" s="187">
        <v>0</v>
      </c>
      <c r="F94" s="187">
        <v>0</v>
      </c>
      <c r="G94" s="187">
        <v>0</v>
      </c>
      <c r="H94" s="187">
        <v>0</v>
      </c>
      <c r="I94" s="188">
        <v>0</v>
      </c>
    </row>
    <row r="95" spans="1:9" ht="15">
      <c r="A95" s="76"/>
      <c r="B95" s="9" t="s">
        <v>112</v>
      </c>
      <c r="C95" s="187">
        <v>0</v>
      </c>
      <c r="D95" s="187">
        <v>0</v>
      </c>
      <c r="E95" s="187">
        <v>0</v>
      </c>
      <c r="F95" s="187">
        <v>0</v>
      </c>
      <c r="G95" s="187">
        <v>0</v>
      </c>
      <c r="H95" s="187">
        <v>0</v>
      </c>
      <c r="I95" s="188">
        <v>0</v>
      </c>
    </row>
    <row r="96" spans="1:9" ht="15.75" thickBot="1">
      <c r="A96" s="76"/>
      <c r="B96" s="9" t="s">
        <v>311</v>
      </c>
      <c r="C96" s="187">
        <v>0</v>
      </c>
      <c r="D96" s="187">
        <v>131727151.4</v>
      </c>
      <c r="E96" s="187">
        <v>131727151.4</v>
      </c>
      <c r="F96" s="187">
        <v>131727151.4</v>
      </c>
      <c r="G96" s="187">
        <v>131727151.4</v>
      </c>
      <c r="H96" s="187">
        <v>77526368.3</v>
      </c>
      <c r="I96" s="188">
        <v>0</v>
      </c>
    </row>
    <row r="97" spans="1:9" ht="15.75" thickBot="1">
      <c r="A97" s="295"/>
      <c r="B97" s="184" t="s">
        <v>312</v>
      </c>
      <c r="C97" s="296">
        <v>1431809172.79</v>
      </c>
      <c r="D97" s="296">
        <v>356912706.73</v>
      </c>
      <c r="E97" s="296">
        <v>1788721879.52</v>
      </c>
      <c r="F97" s="296">
        <v>1367868811.1100001</v>
      </c>
      <c r="G97" s="296">
        <v>1362002033.9600003</v>
      </c>
      <c r="H97" s="296">
        <v>1180316996.1100001</v>
      </c>
      <c r="I97" s="296">
        <v>420853068.40999997</v>
      </c>
    </row>
    <row r="98" spans="1:9" ht="15">
      <c r="A98" s="137"/>
      <c r="B98" s="137"/>
      <c r="C98" s="137"/>
      <c r="D98" s="137"/>
      <c r="E98" s="137"/>
      <c r="F98" s="137"/>
      <c r="G98" s="137"/>
      <c r="H98" s="137"/>
      <c r="I98" s="137"/>
    </row>
    <row r="99" spans="1:9" ht="15.75">
      <c r="A99" s="137"/>
      <c r="B99" s="190" t="s">
        <v>62</v>
      </c>
      <c r="C99" s="137"/>
      <c r="D99" s="237" t="s">
        <v>168</v>
      </c>
      <c r="E99" s="206"/>
      <c r="F99" s="137"/>
      <c r="G99" s="234" t="s">
        <v>313</v>
      </c>
      <c r="H99" s="137"/>
      <c r="I99" s="137"/>
    </row>
    <row r="100" spans="1:9" ht="15">
      <c r="A100" s="137"/>
      <c r="B100" s="215"/>
      <c r="C100" s="137"/>
      <c r="D100" s="294"/>
      <c r="E100" s="137"/>
      <c r="F100" s="235"/>
      <c r="G100" s="235"/>
      <c r="H100" s="137"/>
      <c r="I100" s="137"/>
    </row>
    <row r="101" spans="1:9" ht="15">
      <c r="A101" s="137"/>
      <c r="B101" s="216"/>
      <c r="C101" s="137"/>
      <c r="D101" s="294"/>
      <c r="E101" s="137"/>
      <c r="F101" s="235"/>
      <c r="G101" s="235"/>
      <c r="H101" s="137"/>
      <c r="I101" s="137"/>
    </row>
    <row r="102" spans="1:9" ht="15">
      <c r="A102" s="137"/>
      <c r="B102" s="215" t="s">
        <v>314</v>
      </c>
      <c r="C102" s="137"/>
      <c r="D102" s="297" t="s">
        <v>315</v>
      </c>
      <c r="E102" s="137"/>
      <c r="F102" s="137"/>
      <c r="G102" s="236" t="s">
        <v>316</v>
      </c>
      <c r="H102" s="137"/>
      <c r="I102" s="137"/>
    </row>
    <row r="103" spans="1:9" ht="15.75">
      <c r="A103" s="137"/>
      <c r="B103" s="217" t="s">
        <v>67</v>
      </c>
      <c r="C103" s="137"/>
      <c r="D103" s="234" t="s">
        <v>317</v>
      </c>
      <c r="E103" s="137"/>
      <c r="F103" s="137"/>
      <c r="G103" s="237" t="s">
        <v>318</v>
      </c>
      <c r="H103" s="137"/>
      <c r="I103" s="137"/>
    </row>
  </sheetData>
  <sheetProtection/>
  <mergeCells count="16">
    <mergeCell ref="A59:I59"/>
    <mergeCell ref="A60:B62"/>
    <mergeCell ref="C60:H60"/>
    <mergeCell ref="I60:I61"/>
    <mergeCell ref="A7:B9"/>
    <mergeCell ref="A55:I55"/>
    <mergeCell ref="A56:I56"/>
    <mergeCell ref="A57:I57"/>
    <mergeCell ref="A58:I58"/>
    <mergeCell ref="A2:I2"/>
    <mergeCell ref="A3:I3"/>
    <mergeCell ref="A4:I4"/>
    <mergeCell ref="A5:I5"/>
    <mergeCell ref="A6:I6"/>
    <mergeCell ref="C7:H7"/>
    <mergeCell ref="I7:I8"/>
  </mergeCells>
  <printOptions/>
  <pageMargins left="0.4" right="0.31496062992125984" top="0.7480314960629921" bottom="0.8" header="0.31496062992125984" footer="0.31496062992125984"/>
  <pageSetup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prsgeelizondo</dc:creator>
  <cp:keywords/>
  <dc:description/>
  <cp:lastModifiedBy>prsitreviño</cp:lastModifiedBy>
  <cp:lastPrinted>2015-10-26T21:33:41Z</cp:lastPrinted>
  <dcterms:created xsi:type="dcterms:W3CDTF">2015-07-27T17:35:59Z</dcterms:created>
  <dcterms:modified xsi:type="dcterms:W3CDTF">2015-10-30T16:31:21Z</dcterms:modified>
  <cp:category/>
  <cp:version/>
  <cp:contentType/>
  <cp:contentStatus/>
</cp:coreProperties>
</file>