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drawings/drawing24.xml" ContentType="application/vnd.openxmlformats-officedocument.drawing+xml"/>
  <Override PartName="/xl/worksheets/sheet29.xml" ContentType="application/vnd.openxmlformats-officedocument.spreadsheetml.worksheet+xml"/>
  <Override PartName="/xl/drawings/drawing25.xml" ContentType="application/vnd.openxmlformats-officedocument.drawing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690" windowHeight="5985" activeTab="2"/>
  </bookViews>
  <sheets>
    <sheet name="Presupuesto Ingresos" sheetId="1" r:id="rId1"/>
    <sheet name="Ingresos Reales" sheetId="2" r:id="rId2"/>
    <sheet name="Analisis Ingr." sheetId="3" r:id="rId3"/>
    <sheet name="Impuestos" sheetId="4" r:id="rId4"/>
    <sheet name="Derechos" sheetId="5" r:id="rId5"/>
    <sheet name="Contribuciones" sheetId="6" r:id="rId6"/>
    <sheet name="Productos" sheetId="7" r:id="rId7"/>
    <sheet name="Aprovechamientos" sheetId="8" r:id="rId8"/>
    <sheet name="Participaciones" sheetId="9" r:id="rId9"/>
    <sheet name="FISM" sheetId="10" r:id="rId10"/>
    <sheet name="FFM" sheetId="11" r:id="rId11"/>
    <sheet name="F. Desc." sheetId="12" r:id="rId12"/>
    <sheet name="Otras Aport." sheetId="13" r:id="rId13"/>
    <sheet name="Vecinos" sheetId="14" r:id="rId14"/>
    <sheet name="Financiamientos" sheetId="15" r:id="rId15"/>
    <sheet name="Otros" sheetId="16" r:id="rId16"/>
    <sheet name="Presupuesto Egresos" sheetId="17" r:id="rId17"/>
    <sheet name="Egresos Reales" sheetId="18" r:id="rId18"/>
    <sheet name="Análisis Egresos" sheetId="19" r:id="rId19"/>
    <sheet name="Admón Púb." sheetId="20" r:id="rId20"/>
    <sheet name="Serv. Com." sheetId="21" r:id="rId21"/>
    <sheet name="Des. Soc" sheetId="22" r:id="rId22"/>
    <sheet name="Mtto." sheetId="23" r:id="rId23"/>
    <sheet name="Adquisiciones" sheetId="24" r:id="rId24"/>
    <sheet name="Des. Urb" sheetId="25" r:id="rId25"/>
    <sheet name="FISM Egresos" sheetId="26" r:id="rId26"/>
    <sheet name="FAFM Egresos " sheetId="27" r:id="rId27"/>
    <sheet name="Obligaciones Financieras" sheetId="28" r:id="rId28"/>
    <sheet name="Otros Egresos" sheetId="29" r:id="rId29"/>
    <sheet name="Ing y Egr" sheetId="30" r:id="rId30"/>
  </sheets>
  <definedNames>
    <definedName name="_xlnm.Print_Area" localSheetId="18">'Análisis Egresos'!$A$1:$F$40</definedName>
    <definedName name="_xlnm.Print_Area" localSheetId="2">'Analisis Ingr.'!$A$1:$F$48</definedName>
    <definedName name="_xlnm.Print_Titles" localSheetId="17">'Egresos Reales'!$1:$5</definedName>
    <definedName name="_xlnm.Print_Titles" localSheetId="29">'Ing y Egr'!$1:$6</definedName>
    <definedName name="_xlnm.Print_Titles" localSheetId="1">'Ingresos Reales'!$1:$5</definedName>
    <definedName name="_xlnm.Print_Titles" localSheetId="28">'Otros Egresos'!$1:$7</definedName>
    <definedName name="_xlnm.Print_Titles" localSheetId="16">'Presupuesto Egresos'!$1:$5</definedName>
    <definedName name="_xlnm.Print_Titles" localSheetId="0">'Presupuesto Ingresos'!$1:$6</definedName>
  </definedNames>
  <calcPr fullCalcOnLoad="1"/>
</workbook>
</file>

<file path=xl/sharedStrings.xml><?xml version="1.0" encoding="utf-8"?>
<sst xmlns="http://schemas.openxmlformats.org/spreadsheetml/2006/main" count="1089" uniqueCount="427">
  <si>
    <t>CONCEPTO</t>
  </si>
  <si>
    <t>F.I.S.M.</t>
  </si>
  <si>
    <t>FORTAMUN</t>
  </si>
  <si>
    <t>Otros</t>
  </si>
  <si>
    <t>TOTAL</t>
  </si>
  <si>
    <t>ANALISIS PRESUPUESTARIO DE INGRESOS</t>
  </si>
  <si>
    <t>ENERO</t>
  </si>
  <si>
    <t>FEBRERO</t>
  </si>
  <si>
    <t>MARZO</t>
  </si>
  <si>
    <t>IMPUESTOS</t>
  </si>
  <si>
    <t>DERECHOS</t>
  </si>
  <si>
    <t>PRODUCTOS</t>
  </si>
  <si>
    <t>APROVECHAMIENTOS</t>
  </si>
  <si>
    <t>PARTICIPACIONES</t>
  </si>
  <si>
    <t>FINANCIAMIENTO</t>
  </si>
  <si>
    <t>FONDO PARA EL FORTALECIMIENTO MUNICIPAL</t>
  </si>
  <si>
    <t>CONTRIBUCION DE VECINOS</t>
  </si>
  <si>
    <t>OTROS</t>
  </si>
  <si>
    <t>Predial</t>
  </si>
  <si>
    <t>Diversos</t>
  </si>
  <si>
    <t>Intereses</t>
  </si>
  <si>
    <t>Multas</t>
  </si>
  <si>
    <t>Donativos</t>
  </si>
  <si>
    <t>Subsidios</t>
  </si>
  <si>
    <t>Indemnizaciones</t>
  </si>
  <si>
    <t>Tenencia</t>
  </si>
  <si>
    <t>Enajenación de Bienes Muebles e Inmuebles</t>
  </si>
  <si>
    <t>Fondo General de Participaciones</t>
  </si>
  <si>
    <t>Fondo Nacional de Fomento Municipal</t>
  </si>
  <si>
    <t xml:space="preserve">T O T A L </t>
  </si>
  <si>
    <t>INGRESOS</t>
  </si>
  <si>
    <t>PRESUPUESTO</t>
  </si>
  <si>
    <t>VARIACION</t>
  </si>
  <si>
    <t>CUADRO ANALITICO DE RECAUDACION DE IMPUESTOS</t>
  </si>
  <si>
    <t>CUADRO ANALITICO DE RECAUDACION DE PRODUCTOS</t>
  </si>
  <si>
    <t>Enajenación de Bienes Mueb. e Inmuebles</t>
  </si>
  <si>
    <t>Arren. o Explotación de Bienes Mueb.o Inm.</t>
  </si>
  <si>
    <t>CUADRO ANALITICO DE RECAUDACION DE APROVECHAMIENTOS</t>
  </si>
  <si>
    <t>CUADRO ANALITICO DE RECAUDACION DE PARTICIPACIONES</t>
  </si>
  <si>
    <t>CUADRO ANALITICO DE RECAUDACION DE OTROS</t>
  </si>
  <si>
    <t>SERVICIOS COMUNITARIOS</t>
  </si>
  <si>
    <t>DESARROLLO SOCIAL</t>
  </si>
  <si>
    <t>ADQUISICIONES</t>
  </si>
  <si>
    <t>Administración de la Función Pública</t>
  </si>
  <si>
    <t>Gastos Administrativos</t>
  </si>
  <si>
    <t>Gastos de la Función</t>
  </si>
  <si>
    <t>Mantenimiento de Vías Públicas</t>
  </si>
  <si>
    <t>Parques, Jardines y Plazas</t>
  </si>
  <si>
    <t>Asistencia Social</t>
  </si>
  <si>
    <t>Fomento al Deporte</t>
  </si>
  <si>
    <t>Aportaciones a Centros Asistenciales</t>
  </si>
  <si>
    <t>Equipo de Transporte</t>
  </si>
  <si>
    <t>Equipo de Oficina</t>
  </si>
  <si>
    <t>Edificios Públicos</t>
  </si>
  <si>
    <t>Bienes Muebles</t>
  </si>
  <si>
    <t>Bienes Inmuebles</t>
  </si>
  <si>
    <t>Obras Públicas Directas</t>
  </si>
  <si>
    <t>CUADRO ANALITICO DE SERVICIOS COMUNITARIOS</t>
  </si>
  <si>
    <t>Alumbrado Público</t>
  </si>
  <si>
    <t>CUADRO ANALITICO DE DESARROLLO SOCIAL</t>
  </si>
  <si>
    <t>CUADRO ANALITICO DE ADQUISICIONES</t>
  </si>
  <si>
    <t>CUADRO ANALITICO DEL FONDO DE INFRAESTRUCTURA SOCIAL MUNICIPAL</t>
  </si>
  <si>
    <t>SALDO INICIAL</t>
  </si>
  <si>
    <t>ACUMULADO</t>
  </si>
  <si>
    <t>PREDIAL</t>
  </si>
  <si>
    <t>JUEGOS PERMITIDOS</t>
  </si>
  <si>
    <t>AUM. VALOR Y MEJ. ESP. PROP.</t>
  </si>
  <si>
    <t>TOTAL IMPUESTOS</t>
  </si>
  <si>
    <t>DIVERSOS</t>
  </si>
  <si>
    <t>TOTAL DERECHOS</t>
  </si>
  <si>
    <t>INTERESES</t>
  </si>
  <si>
    <t>TOTAL PRODUCTOS</t>
  </si>
  <si>
    <t>MULTAS</t>
  </si>
  <si>
    <t>DONATIVOS</t>
  </si>
  <si>
    <t>TOTAL APROVECHAMIENTOS</t>
  </si>
  <si>
    <t>FONDO GENERAL PARTICIPACIONES</t>
  </si>
  <si>
    <t>FONDO NACIONAL FOMENTO MUNICIPAL</t>
  </si>
  <si>
    <t>CONTROL VEHICULAR</t>
  </si>
  <si>
    <t>TOTAL PARTICIPACIONES</t>
  </si>
  <si>
    <t>TOTAL CONTRIBUCION VECINOS</t>
  </si>
  <si>
    <t>TOTAL OTROS</t>
  </si>
  <si>
    <t>FINANCIAMIENTOS</t>
  </si>
  <si>
    <t>TOTAL FINANCIAMIENTOS</t>
  </si>
  <si>
    <t>TOTAL INGRESOS</t>
  </si>
  <si>
    <t>DISPONIBLE</t>
  </si>
  <si>
    <t>ADMINISTRACION PUBLICA</t>
  </si>
  <si>
    <t>GASTOS ADMINISTRATIVOS</t>
  </si>
  <si>
    <t>ALUMBRADO PUBLICO</t>
  </si>
  <si>
    <t>LIMPIA MUNICIPAL</t>
  </si>
  <si>
    <t>MANTENIMIENTO VIAS PUBLICAS</t>
  </si>
  <si>
    <t>PARQUES, JARDINES Y PLAZAS</t>
  </si>
  <si>
    <t>PANTEONES MUNICIPALES</t>
  </si>
  <si>
    <t>TOTAL SERVICIOS COMUNITARIOS</t>
  </si>
  <si>
    <t>EDUCACION</t>
  </si>
  <si>
    <t>ASISTENCIA SOCIAL</t>
  </si>
  <si>
    <t>TOTAL DESARROLLO SOCIAL</t>
  </si>
  <si>
    <t>EQUIPO DE TRANSPORTE</t>
  </si>
  <si>
    <t>EQUIPO DE COMPUTO</t>
  </si>
  <si>
    <t>EDIFICIOS PUBLICOS</t>
  </si>
  <si>
    <t>EQUIPO DE OFICINA</t>
  </si>
  <si>
    <t>EQUIPO PESADO</t>
  </si>
  <si>
    <t>TOTAL MTTO. CONSERV. ACTIVOS</t>
  </si>
  <si>
    <t>BIENES MUEBLES</t>
  </si>
  <si>
    <t>BIENES INMUEBLES</t>
  </si>
  <si>
    <t>TOTAL ADQUISICIONES</t>
  </si>
  <si>
    <t>DESARROLLO URBANO Y ECOLOGIA</t>
  </si>
  <si>
    <t>OBRAS PUBLICAS DIRECTAS</t>
  </si>
  <si>
    <t>TOTAL DESARROLLO URB. Y ECOLOG</t>
  </si>
  <si>
    <t>FONDO DE FORTALECIMIENTO MUNICIPAL</t>
  </si>
  <si>
    <t>GASTOS FINANCIEROS</t>
  </si>
  <si>
    <t>PAGO DE OBLIGACIONES</t>
  </si>
  <si>
    <t>TOTAL GASTOS FINANCIEROS</t>
  </si>
  <si>
    <t>TOTAL EGRESOS</t>
  </si>
  <si>
    <t>Aum. de Valor y Mej. Específica de la Propiedad</t>
  </si>
  <si>
    <t>Recargos y Accesorios</t>
  </si>
  <si>
    <t>Impuesto sobre Automóviles Nuevos</t>
  </si>
  <si>
    <t>Limpia Municipal</t>
  </si>
  <si>
    <t>Panteones Municipales</t>
  </si>
  <si>
    <t>Educación</t>
  </si>
  <si>
    <t>Equipo de Cómputo</t>
  </si>
  <si>
    <t>FONDO DE INFRAESTRUCTURA SOCIAL MPAL.</t>
  </si>
  <si>
    <t>Progr. Rehabilitación y Mtto. de Escuelas</t>
  </si>
  <si>
    <t>Bancos</t>
  </si>
  <si>
    <t>Banobras</t>
  </si>
  <si>
    <t>Control Vehícular</t>
  </si>
  <si>
    <t>Impuesto Esp. sobre Producción y Servicios</t>
  </si>
  <si>
    <t>Equipo Pesado</t>
  </si>
  <si>
    <t>Rehabilitación y Mantenimiento Escuelas</t>
  </si>
  <si>
    <t>OTRAS APORTACIONES</t>
  </si>
  <si>
    <t>Adquisición de Inmuebles</t>
  </si>
  <si>
    <t>Diversiones y Espectáculos Públicos</t>
  </si>
  <si>
    <t>Juegos Permitidos</t>
  </si>
  <si>
    <t>Aum. de Valor y Mej. Específica de la Prop.</t>
  </si>
  <si>
    <t>Cooperación para Obras Públicas</t>
  </si>
  <si>
    <t>Servicios Públicos</t>
  </si>
  <si>
    <t>Construcciones y Urbanizaciones</t>
  </si>
  <si>
    <t>Certi., Aut., Const. y Registros</t>
  </si>
  <si>
    <t>Inscripción y Refrendo</t>
  </si>
  <si>
    <t>Revisión, Inspección y Servicios</t>
  </si>
  <si>
    <t>Limpieza de Lotes Baldíos</t>
  </si>
  <si>
    <t>Limpia y Rec. de Des. Indus. y Com.</t>
  </si>
  <si>
    <t>Ocupación de la Vía Pública</t>
  </si>
  <si>
    <t>Créditos a favor del Municipio</t>
  </si>
  <si>
    <t>Establecimientos o Emp. que dep. del Mpio.</t>
  </si>
  <si>
    <t>Venta de Bienes Mostrencos</t>
  </si>
  <si>
    <t>Depósito de Escombros y Desechos Veg.</t>
  </si>
  <si>
    <t>Vta. de Impresos, Formatos y Papel Esp.</t>
  </si>
  <si>
    <t>Eventos Municipales</t>
  </si>
  <si>
    <t>Cauciones cuya pérdida se dec. fav. Mpio.</t>
  </si>
  <si>
    <t>MTTO. Y CONSERVACION ACTIVOS</t>
  </si>
  <si>
    <t>Establecimientos o Emp. que dependan del Municipio</t>
  </si>
  <si>
    <t>Venta de Obj. recogidos por Dep. de la Admón. Mpal.</t>
  </si>
  <si>
    <t>Depósito de Escombros y Desechos Vegetales</t>
  </si>
  <si>
    <t>Venta de Impresos, Formatos y Papel Especial</t>
  </si>
  <si>
    <t>Cauciones cuya pérdida se declare en favor del Municipio.</t>
  </si>
  <si>
    <t>Impuesto Especial sobre Producción y Servicios</t>
  </si>
  <si>
    <t>Programa de Rehabilitación y Mantenimiento de Escuelas</t>
  </si>
  <si>
    <t>CUADRO ANALITICO DE RECAUDACION DEL FONDO PARA EL  FORTALECIMIENTO MUNICIPAL</t>
  </si>
  <si>
    <t>CUADRO ANALITICO DEL FONDO PARA EL FORTALECIMIENTO MUNICIPAL</t>
  </si>
  <si>
    <t>SALDO FINAL</t>
  </si>
  <si>
    <t>Vta. de Obj. Rec. Dptos. Admón.. Mpal.</t>
  </si>
  <si>
    <t>FONDO DE INFRAESTRUCTURA SOCIAL MUNICIPAL</t>
  </si>
  <si>
    <t>CUADRO ANALITICO DE RECAUDACION DEL FONDO DE INFRAESTRUCTURA SOCIAL MUNICIPAL</t>
  </si>
  <si>
    <t>PRESUPUESTO DE INGRESOS</t>
  </si>
  <si>
    <t>INGRESOS REALES</t>
  </si>
  <si>
    <t>PRESUPUESTO DE EGRESOS</t>
  </si>
  <si>
    <t>EGRESOS REALES</t>
  </si>
  <si>
    <t>CUADRO ANALITICO DE RECAUDACION DE FONDOS DESCENTRALIZADOS</t>
  </si>
  <si>
    <t>CUADRO ANALITICO DE RECAUDACION DE OTRAS APORTACIONES</t>
  </si>
  <si>
    <t>Arrendamiento o Explotación de Bienes Muebles e Inmuebles</t>
  </si>
  <si>
    <t>FONDOS DESCENTRALIZADOS</t>
  </si>
  <si>
    <t>TOTAL OTRAS APORTACIONES</t>
  </si>
  <si>
    <t>TOTAL OTROS FONDOS</t>
  </si>
  <si>
    <t>CUADRO ANALITICO DE FINANCIAMIENTO</t>
  </si>
  <si>
    <t>PROGR. REHABILIT. Y MTTO. ESCUELAS</t>
  </si>
  <si>
    <t>ACLARACIONES</t>
  </si>
  <si>
    <t>TOTAL DE CONTRIB. NVOS. FRACC.</t>
  </si>
  <si>
    <t>CONTRIBUCIONES NUEVOS FRACC.</t>
  </si>
  <si>
    <t>BANCOS</t>
  </si>
  <si>
    <t>BANOBRAS</t>
  </si>
  <si>
    <t>RECARGOS Y ACCESORIOS</t>
  </si>
  <si>
    <t>CREDITOS A FAVOR DEL MUNICIPIO</t>
  </si>
  <si>
    <t>VENTA DE BIENES MOSTRENCOS</t>
  </si>
  <si>
    <t>VTA. OBJ. RECOG. POR DEP. DE LA ADMON. MPAL.</t>
  </si>
  <si>
    <t>DEPOSITO  ESCOMBROS Y DESECHOS VEGETALES</t>
  </si>
  <si>
    <t>VENTA  IMPRESOS, FORMATOS Y PAPEL ESPECIAL</t>
  </si>
  <si>
    <t>EVENTOS MUNICIPALES</t>
  </si>
  <si>
    <t>SUBSIDIOS</t>
  </si>
  <si>
    <t>INDEMNIZACIONES</t>
  </si>
  <si>
    <t>TENENCIA</t>
  </si>
  <si>
    <t>IMPUESTO SOBRE AUTOMOVILES NUEVOS</t>
  </si>
  <si>
    <t xml:space="preserve"> FONDOS DESCENTRALIZADOS</t>
  </si>
  <si>
    <t>ADMINISTRACION DE LA FUNCION PUBLICA</t>
  </si>
  <si>
    <t>GASTOS DE LA FUNCION</t>
  </si>
  <si>
    <t>TOTAL ADMINISTRACION PUBLICA</t>
  </si>
  <si>
    <t>FOMENTO AL DEPORTE</t>
  </si>
  <si>
    <t>APORTACIONES A CENTROS ASISTENCIALES</t>
  </si>
  <si>
    <t>Limpia y Recolección de Desechos Industriales y Comerciales</t>
  </si>
  <si>
    <t>Expedición de Licencias</t>
  </si>
  <si>
    <t>Certificaciones., Autorizaciones, Constancias y Registros</t>
  </si>
  <si>
    <t>ADQUISICION DE INMUEBLES</t>
  </si>
  <si>
    <t>DIVERSIONES Y ESPECTACULOS PUBLICOS</t>
  </si>
  <si>
    <t>COOPERACION PARA OBRAS PUBLICAS</t>
  </si>
  <si>
    <t>SERVICIOS PUBLICOS</t>
  </si>
  <si>
    <t>CONSTRUCCIONES Y URBANIZACIONES</t>
  </si>
  <si>
    <t>CERTIF. AUT. CONST. Y REGISTROS</t>
  </si>
  <si>
    <t>INSCRIPCIONES Y REFRENDO</t>
  </si>
  <si>
    <t>REVISION, INSPECCION Y SERVICIOS</t>
  </si>
  <si>
    <t>EXPEDICION DE LICENCIAS</t>
  </si>
  <si>
    <t>LIMPIEZA DE LOTES BALDIOS</t>
  </si>
  <si>
    <t>LIMPIA Y RECOLECCION DES.  INDUS. Y COM.</t>
  </si>
  <si>
    <t>OCUPACION DE LA VIA PUBLICA</t>
  </si>
  <si>
    <t>CUADRO ANALITICO DE CONTRIBUCIONES NUEVOS FRACCIONAMIENTOS</t>
  </si>
  <si>
    <t>CONTRIBUCIONES POR  NUEVOS FRACCIONAMIENTOS, EDIFICACIONES, PARCELACIONES, RELOTIFICACIONES Y  SUBDIVICIONES PREVISTAS EN LA L.O.T.A.H.D.U.E.</t>
  </si>
  <si>
    <t>Construcción de Nuevas Edificaciones</t>
  </si>
  <si>
    <t>Relotificaciones o Subdivisiones</t>
  </si>
  <si>
    <t>Aportación Federal</t>
  </si>
  <si>
    <t>FRACCIONAMIENTOS FUNERARIOS O CEMENTERIOS</t>
  </si>
  <si>
    <t>RELOTIFICACIONES O SUBDIVISIONES</t>
  </si>
  <si>
    <t>Consumo de Combustible</t>
  </si>
  <si>
    <t>OBLIGACIONES FINANCIERAS</t>
  </si>
  <si>
    <t>CONTRIBUCIONES POR NUEVOS FRACCIONAMIENTOS, EDIFICACIONES, PARCELACIONES, RELOTIFICACIONES Y SUBDIVISIONES PREVISTAS EN LA L.O.T.A.H.D.U.E.</t>
  </si>
  <si>
    <t>CONSTRUCCION DE NUEVAS EDIFICACIONES</t>
  </si>
  <si>
    <t>ARRENDAMIENTO O EXPLOTACION DE BIENES MUEB. E INMUEB.</t>
  </si>
  <si>
    <t>ENAJENACION DE BIENES MUEBLES O INMUEBLES</t>
  </si>
  <si>
    <t>ESTABLECIMIENTOS O EMPRESAS QUE DEPENDEN DEL MPIO.</t>
  </si>
  <si>
    <t>CAUCIONES CUYA PERDIDA SE DECLARE A FAVOR DEL  MPIO.</t>
  </si>
  <si>
    <t>IMPUESTO ESPECIAL SOBRE PRODUCCION Y SERVICIOS</t>
  </si>
  <si>
    <t>APORTACION FEDERAL</t>
  </si>
  <si>
    <t>TOTAL DE FONDO DE INFRAESTRUCTURA</t>
  </si>
  <si>
    <t>TOTAL DE FONDO DE FORTALECIMIENTO</t>
  </si>
  <si>
    <t>FONDO DESCENTRALIZADOS</t>
  </si>
  <si>
    <t>TOTAL DE FONDOS DESCENTRALIZADOS</t>
  </si>
  <si>
    <t>MANTENIMIENTO CONSERVACION DE ACTIVOS</t>
  </si>
  <si>
    <t>FONDO DE INFRAESTRUCTURA MUNICIPAL</t>
  </si>
  <si>
    <t>TOTAL FONDO DE INFRAESTRUCTURA</t>
  </si>
  <si>
    <t>TOTAL FONDO DE FORTALECIMIENTO</t>
  </si>
  <si>
    <t>CUADRO ANALITICO OBLIGACIONES FINANCIERAS</t>
  </si>
  <si>
    <t>ANALISIS PRESUPUESTARIO DE EGRESOS</t>
  </si>
  <si>
    <t>Fraccionamientos Funerarios o Cementerios</t>
  </si>
  <si>
    <t>CUADRO ANALITICO DE RECAUDACION DE CONTRIBUCION DE VECINOS</t>
  </si>
  <si>
    <t>MANTENIMIENTO Y CONSERVACION DE ACTIVOS</t>
  </si>
  <si>
    <t>CUADRO ANALITICO DE ADMINISTRACION PUBLICA</t>
  </si>
  <si>
    <t>CUADRO ANALITICO DE MANTENIMIENTO Y CONSERVACION DE ACTIVOS</t>
  </si>
  <si>
    <t>CUADRO ANALITICO DE DESARROLLO URBANO Y ECOLOGIA</t>
  </si>
  <si>
    <t>ESTADO DE ORIGEN Y APLICACION DE RECURSOS</t>
  </si>
  <si>
    <t>CONSUMO DE COMBUSTIBLE</t>
  </si>
  <si>
    <t>Préstamos de Gobierno</t>
  </si>
  <si>
    <t>PRESTAMOS DE GOBIERNO</t>
  </si>
  <si>
    <t>CUADRO ANALITICO DE OTROS (APLICACION DE OTRAS APORTACIONES)</t>
  </si>
  <si>
    <t>CUADRO ANALITICO DE RECAUDACION DE DERECHOS</t>
  </si>
  <si>
    <t>OTROS (APLICACION DE OTRAS APORTACIONES)</t>
  </si>
  <si>
    <t>Otros Egresos</t>
  </si>
  <si>
    <t>Eventos Especiales</t>
  </si>
  <si>
    <t>Sueldos</t>
  </si>
  <si>
    <t>Amortización Participaciones</t>
  </si>
  <si>
    <t>Amortización de Participaciones</t>
  </si>
  <si>
    <t>SUELDOS</t>
  </si>
  <si>
    <t>AMORTIZACION PARTICIPACIONES</t>
  </si>
  <si>
    <t>MUNICIPIO DE APODACA, N.L.</t>
  </si>
  <si>
    <t>CONTRIBUCIONES POR  NUEVOS FRACCIONAMIENTOS, EDIFICACIONES, PARCELACIONES, RELOTIFICACIONES Y  SUBDIVISIONES PREVISTAS EN LA L.O.T.A.H.D.U.E.</t>
  </si>
  <si>
    <t>Gobierno del Estado</t>
  </si>
  <si>
    <t>Fondo de Fiscalización</t>
  </si>
  <si>
    <t>FONDO DE FISCALIZACION</t>
  </si>
  <si>
    <t>Subsemun</t>
  </si>
  <si>
    <t>SUBSEMUN</t>
  </si>
  <si>
    <t>Gasolina y Diesel</t>
  </si>
  <si>
    <t>GASOLINA Y DIESEL</t>
  </si>
  <si>
    <t>CONADE</t>
  </si>
  <si>
    <t>Obras Públicas por Contrato</t>
  </si>
  <si>
    <t>OBRAS PUBLICAS POR CONTRATO</t>
  </si>
  <si>
    <t>Obras 2008</t>
  </si>
  <si>
    <t>Obras 2009</t>
  </si>
  <si>
    <t>OBRAS 2008</t>
  </si>
  <si>
    <t>OBRAS 2009</t>
  </si>
  <si>
    <t>Sueldos (Recursos Propios)</t>
  </si>
  <si>
    <t>SUELDOS (RECURSOS PROPIOS)</t>
  </si>
  <si>
    <t>Intereses, Comisiones y Otros</t>
  </si>
  <si>
    <t>Pago de Obligaciones (Prestamos Bancarios)</t>
  </si>
  <si>
    <t>Pago de Obligaciones (Préstamos Bancarios)</t>
  </si>
  <si>
    <t>Nota.- Se dan de alta nuevos conceptos así como</t>
  </si>
  <si>
    <t>desglose por ejercicios.</t>
  </si>
  <si>
    <t>INTERESES, COMISIONES Y OTROS</t>
  </si>
  <si>
    <t>Subsemun Aportación Municipal</t>
  </si>
  <si>
    <t>Aportación SUBSEMUN</t>
  </si>
  <si>
    <t xml:space="preserve">Aportación SUBSEMUN </t>
  </si>
  <si>
    <t>APORTACION SUBSEMUN 2009</t>
  </si>
  <si>
    <t>SUBSEMUN APORTACION MUNICIPAL</t>
  </si>
  <si>
    <t>Fondo Metropolitano 2009</t>
  </si>
  <si>
    <t>Arrendamiento Puro</t>
  </si>
  <si>
    <t>ARRENDAMIENTO PURO</t>
  </si>
  <si>
    <t>Inst. Nac de las Mujeres</t>
  </si>
  <si>
    <t>INST NACIONAL DE LAS MUJERES</t>
  </si>
  <si>
    <t>Programa Habitat</t>
  </si>
  <si>
    <t>PROGRAMA HABITAT</t>
  </si>
  <si>
    <t>FOPAM</t>
  </si>
  <si>
    <t>Programa Apazu</t>
  </si>
  <si>
    <t>PROGRAMA APAZU</t>
  </si>
  <si>
    <t>Intereses forta 2011</t>
  </si>
  <si>
    <t>Adquisiciones 2011</t>
  </si>
  <si>
    <t>ADQUISICIONES 2011</t>
  </si>
  <si>
    <t>INTERESES FORTA 2011</t>
  </si>
  <si>
    <t>Inst. Nac de la Juventud</t>
  </si>
  <si>
    <t>INST NACIONAL DE LA JUVENTUD</t>
  </si>
  <si>
    <t>Intereses infra 2012</t>
  </si>
  <si>
    <t>Intereses forta 2012</t>
  </si>
  <si>
    <t>INTERESES INFRA 2012</t>
  </si>
  <si>
    <t>INTERESES FORTA 2012</t>
  </si>
  <si>
    <t>Fondo Metropolitano 2012</t>
  </si>
  <si>
    <t>Gastos Financieros 2012</t>
  </si>
  <si>
    <t>Obras 2012</t>
  </si>
  <si>
    <t>FOPAM- FOPEDEP</t>
  </si>
  <si>
    <t>FOPAM-FOPEDEP</t>
  </si>
  <si>
    <t>FIDEM</t>
  </si>
  <si>
    <t xml:space="preserve">Gobierno del Estado </t>
  </si>
  <si>
    <t xml:space="preserve">GOBIERNO DEL ESTADO </t>
  </si>
  <si>
    <t>FONDO METROPOLITANO 2012</t>
  </si>
  <si>
    <t>Uniformes y Gastos de Función 2012</t>
  </si>
  <si>
    <t>Mantenimiento de Vehiculos 2012</t>
  </si>
  <si>
    <t>Adquisiciones 2012</t>
  </si>
  <si>
    <t>Mantenimiento de Vehículos 2012</t>
  </si>
  <si>
    <t xml:space="preserve">CNA 2012                                     </t>
  </si>
  <si>
    <t>FOPAM 2012</t>
  </si>
  <si>
    <t xml:space="preserve">FOPAM 2012                                        </t>
  </si>
  <si>
    <t>Subsemun 2012</t>
  </si>
  <si>
    <t>CNA 2012</t>
  </si>
  <si>
    <t>GASTOS FINANCIEROS 2012</t>
  </si>
  <si>
    <t>OBRAS 2012</t>
  </si>
  <si>
    <t>UNIFORMES Y GASTOS DE FUNCION 2012</t>
  </si>
  <si>
    <t>MANTENIMIENTO DE VEHICULOS 2012</t>
  </si>
  <si>
    <t>ADQUISICIONES 2012</t>
  </si>
  <si>
    <t>Intereses infra 2013</t>
  </si>
  <si>
    <t>Intereses forta 2013</t>
  </si>
  <si>
    <t>INTERESES INFRA 2013</t>
  </si>
  <si>
    <t>INTERESES FORTA 2013</t>
  </si>
  <si>
    <t>Obras 2013</t>
  </si>
  <si>
    <t>OBRAS 2013</t>
  </si>
  <si>
    <t>Uniformes y Gastos de Función 2013</t>
  </si>
  <si>
    <t>Bomberos 2013</t>
  </si>
  <si>
    <t>Mantenimiento de Vehiculos 2013</t>
  </si>
  <si>
    <t>Adquisiciones 2013</t>
  </si>
  <si>
    <t>Gastos Financieros 2013</t>
  </si>
  <si>
    <t>Pago de Financiamiento 2013</t>
  </si>
  <si>
    <t>Electricidad 2013</t>
  </si>
  <si>
    <t>Mantenimiento de Vehículos 2013</t>
  </si>
  <si>
    <t>UNIFORMES Y GASTOS DE FUNCION 2013</t>
  </si>
  <si>
    <t>BOMBEROS 2013</t>
  </si>
  <si>
    <t>MANTENIMIENTO DE VEHICULOS 2013</t>
  </si>
  <si>
    <t>ADQUISICIONES 2013</t>
  </si>
  <si>
    <t>GASTOS FINANCIEROS 2013</t>
  </si>
  <si>
    <t>PAGO DE FINANCIAMIENTO 2013</t>
  </si>
  <si>
    <t>ELECTRICIDAD 2013</t>
  </si>
  <si>
    <t>Subsemun 2013</t>
  </si>
  <si>
    <t xml:space="preserve">FID 2145 FDO TRANSI ENERG Y AP                    </t>
  </si>
  <si>
    <t>Gastos Indirectos 2013</t>
  </si>
  <si>
    <t>GASTOS INDIRECTOS 2013</t>
  </si>
  <si>
    <t xml:space="preserve">PROY. DE DESARROLLO REGIONAL                      </t>
  </si>
  <si>
    <t xml:space="preserve">PROGRAMA REGIONAL (FM)                            </t>
  </si>
  <si>
    <t>Programa Hábitat 2013</t>
  </si>
  <si>
    <t>Espacios Públicos</t>
  </si>
  <si>
    <t xml:space="preserve">OTRAS APORTACIONES -LIMPIA                        </t>
  </si>
  <si>
    <t>Vivienda Digna 2013</t>
  </si>
  <si>
    <t>Programas de Desarrollo 2013</t>
  </si>
  <si>
    <t>Inscripciones y Refrendo "Anuencias"</t>
  </si>
  <si>
    <t>Espacios Publicos 2013</t>
  </si>
  <si>
    <t>FOPEDEP 2013</t>
  </si>
  <si>
    <t>Espacios Públicos 2013</t>
  </si>
  <si>
    <t>CONADE 2013</t>
  </si>
  <si>
    <t>CNA 2013</t>
  </si>
  <si>
    <t>TRANSICION ENERGETICA 2013</t>
  </si>
  <si>
    <t>PROGRAMA REGIONAL 2013</t>
  </si>
  <si>
    <t>DESARROLLO REGIONAL 2013</t>
  </si>
  <si>
    <t>REC. EXTRAORD. DES. REGIONAL</t>
  </si>
  <si>
    <t>VIVIENDA DIGNA 2013</t>
  </si>
  <si>
    <t>FONDOS DESCENTRALIZADOS Y FOND DESC P/SEG PUBLICA</t>
  </si>
  <si>
    <t>PROGRAMA COMUNIDAD SALUDABLE</t>
  </si>
  <si>
    <t>CONTRIBUCION DE VECINOS VIVIENDA DIGNA 2013</t>
  </si>
  <si>
    <t>Contribución de Vecinos Vivienda Digna 2013</t>
  </si>
  <si>
    <t>Fondos Descentralizados para Adq. De Equipo de Seg. Pública</t>
  </si>
  <si>
    <t>Fondos Descentralizados Y Fond Desc p/Seg Pública</t>
  </si>
  <si>
    <t>Intereses infra 2014</t>
  </si>
  <si>
    <t>Intereses forta 2014</t>
  </si>
  <si>
    <t>INTERESES INFRA 2014</t>
  </si>
  <si>
    <t>INTERESES FORTA 2014</t>
  </si>
  <si>
    <t>Obras 2014</t>
  </si>
  <si>
    <t>Programas de Desarrollo 2014</t>
  </si>
  <si>
    <t>Gastos Indirectos 2014</t>
  </si>
  <si>
    <t>Pago de Financiamiento 2014</t>
  </si>
  <si>
    <t>Pago Financiamiento 2014</t>
  </si>
  <si>
    <t>OBRAS 2014</t>
  </si>
  <si>
    <t>GASTOS INDIRECTOS 2014</t>
  </si>
  <si>
    <t>PAGO DE FINANCIAMIENTO 2014</t>
  </si>
  <si>
    <t>PROGRAMAS DE DESARROLLO 2013</t>
  </si>
  <si>
    <t>PROGRAMAS DE DESARROLLO 2014</t>
  </si>
  <si>
    <t>Bomberos 2014</t>
  </si>
  <si>
    <t>Uniformes y Gastos de Función 2014</t>
  </si>
  <si>
    <t>Mantenimiento de Vehiculos 2014</t>
  </si>
  <si>
    <t>Electricidad 2014</t>
  </si>
  <si>
    <t>Mantenimiento de Vehículos 2014</t>
  </si>
  <si>
    <t>UNIFORMES Y GASTOS DE FUNCION 2014</t>
  </si>
  <si>
    <t>BOMBEROS 2014</t>
  </si>
  <si>
    <t>MANTENIMIENTO DE VEHICULOS 2014</t>
  </si>
  <si>
    <t>ELECTRICIDAD 2014</t>
  </si>
  <si>
    <t>Mantenimiento Equipo de Comunicación 2013</t>
  </si>
  <si>
    <t>MANTENIMIENTO EQUIPO DE COMUNICACIÓN 2013</t>
  </si>
  <si>
    <t xml:space="preserve">Programa Regional (FM)                            </t>
  </si>
  <si>
    <t>Fondo Metropolitano 2014</t>
  </si>
  <si>
    <t xml:space="preserve">Proy. de Desarrollo Regional                     </t>
  </si>
  <si>
    <t xml:space="preserve">FID 2145 Fdo Transi Energetica y Ap                    </t>
  </si>
  <si>
    <t xml:space="preserve">Otras Aportaciones -Limpia                        </t>
  </si>
  <si>
    <t>Programa Comunidad Saludable</t>
  </si>
  <si>
    <t>FONDO METROPOLITANO 2014</t>
  </si>
  <si>
    <t>Gastos Financieros 2014</t>
  </si>
  <si>
    <t>Subsemun 2014</t>
  </si>
  <si>
    <t>Espacios Publicos 2014</t>
  </si>
  <si>
    <t>CONADE 2014</t>
  </si>
  <si>
    <t>Programa Hábitat 2014</t>
  </si>
  <si>
    <t>CNA 2014</t>
  </si>
  <si>
    <t>Transición Energética 2013</t>
  </si>
  <si>
    <t>Programa Regional 2013</t>
  </si>
  <si>
    <t>Desarrollo Regional 2013</t>
  </si>
  <si>
    <t>Rec. Extraordinarios Desarrollo Regional</t>
  </si>
  <si>
    <t>FOPEDEP 2014</t>
  </si>
  <si>
    <t>Espacios Públicos 2014</t>
  </si>
  <si>
    <t>INFORME PRIMER TRIMESTRE 2014</t>
  </si>
  <si>
    <t>DEL 1 DE ENERO AL 31 DE MARZO DE 2014</t>
  </si>
  <si>
    <t>Fondo Metropolitano 2011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</si>
</sst>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Font="1" applyBorder="1" applyAlignment="1">
      <alignment/>
    </xf>
    <xf numFmtId="0" fontId="2" fillId="0" borderId="23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4" xfId="0" applyNumberFormat="1" applyFont="1" applyBorder="1" applyAlignment="1">
      <alignment/>
    </xf>
    <xf numFmtId="1" fontId="0" fillId="0" borderId="14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2" fillId="0" borderId="23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6" fillId="0" borderId="14" xfId="0" applyFont="1" applyFill="1" applyBorder="1" applyAlignment="1">
      <alignment horizontal="center"/>
    </xf>
    <xf numFmtId="1" fontId="8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" fontId="7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" fontId="7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1" fontId="6" fillId="0" borderId="14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 horizontal="left"/>
    </xf>
    <xf numFmtId="1" fontId="8" fillId="0" borderId="14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6" fillId="0" borderId="15" xfId="0" applyFont="1" applyBorder="1" applyAlignment="1">
      <alignment horizontal="right"/>
    </xf>
    <xf numFmtId="4" fontId="6" fillId="0" borderId="15" xfId="0" applyNumberFormat="1" applyFont="1" applyBorder="1" applyAlignment="1">
      <alignment/>
    </xf>
    <xf numFmtId="1" fontId="6" fillId="0" borderId="15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0" fontId="0" fillId="0" borderId="14" xfId="0" applyBorder="1" applyAlignment="1">
      <alignment horizontal="justify"/>
    </xf>
    <xf numFmtId="4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10" fontId="0" fillId="0" borderId="0" xfId="0" applyNumberFormat="1" applyAlignment="1">
      <alignment/>
    </xf>
    <xf numFmtId="0" fontId="2" fillId="0" borderId="14" xfId="0" applyFont="1" applyBorder="1" applyAlignment="1">
      <alignment horizontal="justify" vertical="justify"/>
    </xf>
    <xf numFmtId="0" fontId="0" fillId="0" borderId="14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1" fontId="8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7" xfId="0" applyFont="1" applyBorder="1" applyAlignment="1">
      <alignment horizontal="right"/>
    </xf>
    <xf numFmtId="4" fontId="6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1" fontId="6" fillId="0" borderId="17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6" fillId="0" borderId="21" xfId="0" applyFont="1" applyBorder="1" applyAlignment="1">
      <alignment horizontal="right"/>
    </xf>
    <xf numFmtId="4" fontId="6" fillId="0" borderId="21" xfId="0" applyNumberFormat="1" applyFont="1" applyBorder="1" applyAlignment="1">
      <alignment/>
    </xf>
    <xf numFmtId="0" fontId="2" fillId="0" borderId="17" xfId="0" applyFont="1" applyBorder="1" applyAlignment="1">
      <alignment/>
    </xf>
    <xf numFmtId="1" fontId="6" fillId="0" borderId="21" xfId="0" applyNumberFormat="1" applyFon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4" xfId="53" applyNumberFormat="1" applyFont="1" applyBorder="1" applyAlignment="1">
      <alignment/>
    </xf>
    <xf numFmtId="4" fontId="0" fillId="0" borderId="14" xfId="53" applyNumberFormat="1" applyFont="1" applyBorder="1" applyAlignment="1">
      <alignment vertical="top"/>
    </xf>
    <xf numFmtId="4" fontId="2" fillId="0" borderId="12" xfId="53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2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29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22" xfId="53" applyNumberFormat="1" applyFont="1" applyBorder="1" applyAlignment="1">
      <alignment/>
    </xf>
    <xf numFmtId="1" fontId="0" fillId="0" borderId="18" xfId="0" applyNumberFormat="1" applyFont="1" applyBorder="1" applyAlignment="1" applyProtection="1">
      <alignment/>
      <protection locked="0"/>
    </xf>
    <xf numFmtId="4" fontId="0" fillId="0" borderId="37" xfId="0" applyNumberFormat="1" applyFont="1" applyBorder="1" applyAlignment="1">
      <alignment/>
    </xf>
    <xf numFmtId="4" fontId="0" fillId="0" borderId="0" xfId="53" applyNumberFormat="1" applyFont="1" applyBorder="1" applyAlignment="1">
      <alignment/>
    </xf>
    <xf numFmtId="4" fontId="2" fillId="0" borderId="37" xfId="0" applyNumberFormat="1" applyFont="1" applyBorder="1" applyAlignment="1">
      <alignment/>
    </xf>
    <xf numFmtId="4" fontId="0" fillId="0" borderId="19" xfId="53" applyNumberFormat="1" applyFont="1" applyBorder="1" applyAlignment="1">
      <alignment/>
    </xf>
    <xf numFmtId="4" fontId="0" fillId="0" borderId="21" xfId="53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14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2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3" fillId="0" borderId="40" xfId="0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2" fillId="0" borderId="41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1" fontId="6" fillId="0" borderId="14" xfId="0" applyNumberFormat="1" applyFont="1" applyFill="1" applyBorder="1" applyAlignment="1">
      <alignment horizontal="right"/>
    </xf>
    <xf numFmtId="1" fontId="0" fillId="0" borderId="20" xfId="0" applyNumberFormat="1" applyFont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4" fontId="0" fillId="0" borderId="18" xfId="0" applyNumberFormat="1" applyFont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1" fontId="0" fillId="0" borderId="14" xfId="0" applyNumberFormat="1" applyFont="1" applyFill="1" applyBorder="1" applyAlignment="1" applyProtection="1">
      <alignment/>
      <protection locked="0"/>
    </xf>
    <xf numFmtId="1" fontId="2" fillId="0" borderId="14" xfId="0" applyNumberFormat="1" applyFont="1" applyFill="1" applyBorder="1" applyAlignment="1" applyProtection="1">
      <alignment vertical="center"/>
      <protection locked="0"/>
    </xf>
    <xf numFmtId="4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" fontId="0" fillId="0" borderId="43" xfId="0" applyNumberFormat="1" applyFont="1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/>
    </xf>
    <xf numFmtId="1" fontId="4" fillId="0" borderId="0" xfId="0" applyNumberFormat="1" applyFont="1" applyFill="1" applyAlignment="1" applyProtection="1" quotePrefix="1">
      <alignment horizontal="left"/>
      <protection locked="0"/>
    </xf>
    <xf numFmtId="1" fontId="4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Fill="1" applyBorder="1" applyAlignment="1" applyProtection="1" quotePrefix="1">
      <alignment horizontal="left"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0" fontId="2" fillId="0" borderId="11" xfId="0" applyFont="1" applyFill="1" applyBorder="1" applyAlignment="1">
      <alignment horizontal="center"/>
    </xf>
    <xf numFmtId="4" fontId="0" fillId="0" borderId="44" xfId="0" applyNumberFormat="1" applyFont="1" applyBorder="1" applyAlignment="1">
      <alignment/>
    </xf>
    <xf numFmtId="4" fontId="0" fillId="0" borderId="0" xfId="53" applyNumberFormat="1" applyFont="1" applyFill="1" applyBorder="1" applyAlignment="1">
      <alignment/>
    </xf>
    <xf numFmtId="0" fontId="2" fillId="0" borderId="15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2" fillId="0" borderId="14" xfId="0" applyFont="1" applyFill="1" applyBorder="1" applyAlignment="1">
      <alignment horizontal="justify" vertical="justify"/>
    </xf>
    <xf numFmtId="0" fontId="0" fillId="0" borderId="14" xfId="0" applyFont="1" applyFill="1" applyBorder="1" applyAlignment="1">
      <alignment horizontal="justify" vertical="justify"/>
    </xf>
    <xf numFmtId="0" fontId="0" fillId="0" borderId="17" xfId="0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4" fontId="2" fillId="0" borderId="12" xfId="53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39" fontId="0" fillId="0" borderId="0" xfId="0" applyNumberFormat="1" applyFill="1" applyAlignment="1">
      <alignment/>
    </xf>
    <xf numFmtId="39" fontId="2" fillId="0" borderId="23" xfId="0" applyNumberFormat="1" applyFont="1" applyFill="1" applyBorder="1" applyAlignment="1">
      <alignment horizontal="center"/>
    </xf>
    <xf numFmtId="39" fontId="2" fillId="0" borderId="13" xfId="0" applyNumberFormat="1" applyFont="1" applyFill="1" applyBorder="1" applyAlignment="1">
      <alignment/>
    </xf>
    <xf numFmtId="39" fontId="0" fillId="0" borderId="14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0" fillId="0" borderId="19" xfId="0" applyNumberFormat="1" applyFill="1" applyBorder="1" applyAlignment="1">
      <alignment/>
    </xf>
    <xf numFmtId="39" fontId="2" fillId="0" borderId="14" xfId="0" applyNumberFormat="1" applyFont="1" applyFill="1" applyBorder="1" applyAlignment="1">
      <alignment/>
    </xf>
    <xf numFmtId="39" fontId="2" fillId="0" borderId="19" xfId="0" applyNumberFormat="1" applyFont="1" applyFill="1" applyBorder="1" applyAlignment="1">
      <alignment/>
    </xf>
    <xf numFmtId="39" fontId="0" fillId="0" borderId="15" xfId="0" applyNumberFormat="1" applyFill="1" applyBorder="1" applyAlignment="1">
      <alignment/>
    </xf>
    <xf numFmtId="39" fontId="0" fillId="0" borderId="43" xfId="0" applyNumberFormat="1" applyFill="1" applyBorder="1" applyAlignment="1">
      <alignment/>
    </xf>
    <xf numFmtId="39" fontId="0" fillId="0" borderId="13" xfId="0" applyNumberFormat="1" applyFill="1" applyBorder="1" applyAlignment="1">
      <alignment/>
    </xf>
    <xf numFmtId="39" fontId="0" fillId="0" borderId="17" xfId="0" applyNumberFormat="1" applyFill="1" applyBorder="1" applyAlignment="1">
      <alignment/>
    </xf>
    <xf numFmtId="39" fontId="0" fillId="0" borderId="37" xfId="0" applyNumberFormat="1" applyFill="1" applyBorder="1" applyAlignment="1">
      <alignment/>
    </xf>
    <xf numFmtId="39" fontId="0" fillId="0" borderId="14" xfId="0" applyNumberFormat="1" applyFont="1" applyFill="1" applyBorder="1" applyAlignment="1">
      <alignment/>
    </xf>
    <xf numFmtId="39" fontId="0" fillId="0" borderId="19" xfId="0" applyNumberFormat="1" applyFont="1" applyFill="1" applyBorder="1" applyAlignment="1">
      <alignment/>
    </xf>
    <xf numFmtId="39" fontId="2" fillId="0" borderId="12" xfId="0" applyNumberFormat="1" applyFont="1" applyFill="1" applyBorder="1" applyAlignment="1">
      <alignment/>
    </xf>
    <xf numFmtId="39" fontId="4" fillId="0" borderId="0" xfId="0" applyNumberFormat="1" applyFont="1" applyFill="1" applyAlignment="1" applyProtection="1">
      <alignment horizontal="justify" vertical="center"/>
      <protection locked="0"/>
    </xf>
    <xf numFmtId="39" fontId="4" fillId="0" borderId="0" xfId="0" applyNumberFormat="1" applyFont="1" applyFill="1" applyAlignment="1">
      <alignment/>
    </xf>
    <xf numFmtId="39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0" fontId="2" fillId="0" borderId="45" xfId="0" applyFont="1" applyBorder="1" applyAlignment="1">
      <alignment horizontal="center"/>
    </xf>
    <xf numFmtId="4" fontId="0" fillId="0" borderId="14" xfId="53" applyNumberFormat="1" applyFont="1" applyFill="1" applyBorder="1" applyAlignment="1">
      <alignment/>
    </xf>
    <xf numFmtId="4" fontId="7" fillId="0" borderId="19" xfId="0" applyNumberFormat="1" applyFont="1" applyBorder="1" applyAlignment="1">
      <alignment/>
    </xf>
    <xf numFmtId="4" fontId="6" fillId="0" borderId="37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4" fontId="2" fillId="0" borderId="45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1" fontId="0" fillId="0" borderId="18" xfId="0" applyNumberFormat="1" applyFont="1" applyBorder="1" applyAlignment="1" applyProtection="1">
      <alignment/>
      <protection locked="0"/>
    </xf>
    <xf numFmtId="4" fontId="0" fillId="0" borderId="15" xfId="53" applyNumberFormat="1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14" xfId="0" applyNumberFormat="1" applyFont="1" applyFill="1" applyBorder="1" applyAlignment="1" applyProtection="1">
      <alignment/>
      <protection locked="0"/>
    </xf>
    <xf numFmtId="4" fontId="0" fillId="0" borderId="15" xfId="0" applyNumberFormat="1" applyFont="1" applyFill="1" applyBorder="1" applyAlignment="1">
      <alignment/>
    </xf>
    <xf numFmtId="1" fontId="0" fillId="0" borderId="43" xfId="0" applyNumberFormat="1" applyFont="1" applyFill="1" applyBorder="1" applyAlignment="1" applyProtection="1">
      <alignment/>
      <protection locked="0"/>
    </xf>
    <xf numFmtId="4" fontId="0" fillId="0" borderId="43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1" fontId="0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 quotePrefix="1">
      <alignment horizontal="lef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0" fillId="0" borderId="46" xfId="0" applyBorder="1" applyAlignment="1">
      <alignment/>
    </xf>
    <xf numFmtId="1" fontId="0" fillId="0" borderId="28" xfId="0" applyNumberFormat="1" applyFont="1" applyBorder="1" applyAlignment="1" applyProtection="1">
      <alignment/>
      <protection locked="0"/>
    </xf>
    <xf numFmtId="0" fontId="0" fillId="0" borderId="28" xfId="0" applyFont="1" applyBorder="1" applyAlignment="1">
      <alignment/>
    </xf>
    <xf numFmtId="0" fontId="7" fillId="0" borderId="2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0" xfId="0" applyFont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39" fontId="2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9" fontId="0" fillId="0" borderId="15" xfId="0" applyNumberFormat="1" applyFont="1" applyFill="1" applyBorder="1" applyAlignment="1">
      <alignment/>
    </xf>
    <xf numFmtId="39" fontId="0" fillId="0" borderId="14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152400</xdr:rowOff>
    </xdr:from>
    <xdr:to>
      <xdr:col>6</xdr:col>
      <xdr:colOff>0</xdr:colOff>
      <xdr:row>33</xdr:row>
      <xdr:rowOff>133350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6800850" y="1190625"/>
          <a:ext cx="3143250" cy="435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7</xdr:row>
      <xdr:rowOff>19050</xdr:rowOff>
    </xdr:from>
    <xdr:to>
      <xdr:col>5</xdr:col>
      <xdr:colOff>2495550</xdr:colOff>
      <xdr:row>13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096125" y="1219200"/>
          <a:ext cx="2438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38100</xdr:rowOff>
    </xdr:from>
    <xdr:to>
      <xdr:col>5</xdr:col>
      <xdr:colOff>2476500</xdr:colOff>
      <xdr:row>42</xdr:row>
      <xdr:rowOff>123825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8100" y="2209800"/>
          <a:ext cx="9477375" cy="478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38100</xdr:rowOff>
    </xdr:from>
    <xdr:to>
      <xdr:col>5</xdr:col>
      <xdr:colOff>2171700</xdr:colOff>
      <xdr:row>49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705725" y="1228725"/>
          <a:ext cx="2133600" cy="6915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7</xdr:row>
      <xdr:rowOff>19050</xdr:rowOff>
    </xdr:from>
    <xdr:to>
      <xdr:col>5</xdr:col>
      <xdr:colOff>2114550</xdr:colOff>
      <xdr:row>12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629400" y="1219200"/>
          <a:ext cx="20574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38100</xdr:rowOff>
    </xdr:from>
    <xdr:to>
      <xdr:col>5</xdr:col>
      <xdr:colOff>2057400</xdr:colOff>
      <xdr:row>44</xdr:row>
      <xdr:rowOff>123825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8100" y="2209800"/>
          <a:ext cx="8591550" cy="510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38100</xdr:rowOff>
    </xdr:from>
    <xdr:to>
      <xdr:col>5</xdr:col>
      <xdr:colOff>1809750</xdr:colOff>
      <xdr:row>16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467475" y="1238250"/>
          <a:ext cx="17716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38100</xdr:rowOff>
    </xdr:from>
    <xdr:to>
      <xdr:col>5</xdr:col>
      <xdr:colOff>1809750</xdr:colOff>
      <xdr:row>13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467475" y="1238250"/>
          <a:ext cx="17716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38100</xdr:rowOff>
    </xdr:from>
    <xdr:to>
      <xdr:col>5</xdr:col>
      <xdr:colOff>1790700</xdr:colOff>
      <xdr:row>43</xdr:row>
      <xdr:rowOff>95250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8100" y="2209800"/>
          <a:ext cx="8181975" cy="491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38100</xdr:rowOff>
    </xdr:from>
    <xdr:to>
      <xdr:col>5</xdr:col>
      <xdr:colOff>2219325</xdr:colOff>
      <xdr:row>27</xdr:row>
      <xdr:rowOff>38100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743825" y="1238250"/>
          <a:ext cx="2181225" cy="323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95250</xdr:rowOff>
    </xdr:from>
    <xdr:to>
      <xdr:col>5</xdr:col>
      <xdr:colOff>2219325</xdr:colOff>
      <xdr:row>39</xdr:row>
      <xdr:rowOff>95250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9050" y="4533900"/>
          <a:ext cx="99060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7</xdr:row>
      <xdr:rowOff>38100</xdr:rowOff>
    </xdr:from>
    <xdr:to>
      <xdr:col>5</xdr:col>
      <xdr:colOff>2143125</xdr:colOff>
      <xdr:row>16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505575" y="1238250"/>
          <a:ext cx="206692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7</xdr:row>
      <xdr:rowOff>19050</xdr:rowOff>
    </xdr:from>
    <xdr:to>
      <xdr:col>5</xdr:col>
      <xdr:colOff>2152650</xdr:colOff>
      <xdr:row>22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486525" y="1219200"/>
          <a:ext cx="20955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57150</xdr:rowOff>
    </xdr:from>
    <xdr:to>
      <xdr:col>5</xdr:col>
      <xdr:colOff>2400300</xdr:colOff>
      <xdr:row>20</xdr:row>
      <xdr:rowOff>114300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467475" y="1257300"/>
          <a:ext cx="2362200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38100</xdr:rowOff>
    </xdr:from>
    <xdr:to>
      <xdr:col>5</xdr:col>
      <xdr:colOff>2314575</xdr:colOff>
      <xdr:row>24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467475" y="1238250"/>
          <a:ext cx="227647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66675</xdr:rowOff>
    </xdr:from>
    <xdr:to>
      <xdr:col>5</xdr:col>
      <xdr:colOff>1752600</xdr:colOff>
      <xdr:row>45</xdr:row>
      <xdr:rowOff>76200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38100" y="3857625"/>
          <a:ext cx="8039100" cy="3571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28575</xdr:rowOff>
    </xdr:from>
    <xdr:to>
      <xdr:col>5</xdr:col>
      <xdr:colOff>1790700</xdr:colOff>
      <xdr:row>22</xdr:row>
      <xdr:rowOff>152400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6353175" y="1228725"/>
          <a:ext cx="17621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38100</xdr:rowOff>
    </xdr:from>
    <xdr:to>
      <xdr:col>5</xdr:col>
      <xdr:colOff>2247900</xdr:colOff>
      <xdr:row>14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467475" y="1238250"/>
          <a:ext cx="22098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38100</xdr:rowOff>
    </xdr:from>
    <xdr:to>
      <xdr:col>5</xdr:col>
      <xdr:colOff>2171700</xdr:colOff>
      <xdr:row>14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467475" y="1238250"/>
          <a:ext cx="21336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7</xdr:row>
      <xdr:rowOff>19050</xdr:rowOff>
    </xdr:from>
    <xdr:to>
      <xdr:col>5</xdr:col>
      <xdr:colOff>2828925</xdr:colOff>
      <xdr:row>29</xdr:row>
      <xdr:rowOff>152400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6048375" y="1219200"/>
          <a:ext cx="2771775" cy="3695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61</xdr:row>
      <xdr:rowOff>0</xdr:rowOff>
    </xdr:from>
    <xdr:to>
      <xdr:col>5</xdr:col>
      <xdr:colOff>2819400</xdr:colOff>
      <xdr:row>61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2695575" y="9944100"/>
          <a:ext cx="6724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19050</xdr:rowOff>
    </xdr:from>
    <xdr:to>
      <xdr:col>5</xdr:col>
      <xdr:colOff>1809750</xdr:colOff>
      <xdr:row>16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610350" y="1219200"/>
          <a:ext cx="17907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7</xdr:row>
      <xdr:rowOff>19050</xdr:rowOff>
    </xdr:from>
    <xdr:to>
      <xdr:col>5</xdr:col>
      <xdr:colOff>1809750</xdr:colOff>
      <xdr:row>69</xdr:row>
      <xdr:rowOff>114300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686675" y="1228725"/>
          <a:ext cx="1752600" cy="624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7</xdr:row>
      <xdr:rowOff>38100</xdr:rowOff>
    </xdr:from>
    <xdr:to>
      <xdr:col>5</xdr:col>
      <xdr:colOff>2505075</xdr:colOff>
      <xdr:row>34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657975" y="1238250"/>
          <a:ext cx="24479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35</xdr:row>
      <xdr:rowOff>38100</xdr:rowOff>
    </xdr:from>
    <xdr:to>
      <xdr:col>5</xdr:col>
      <xdr:colOff>2524125</xdr:colOff>
      <xdr:row>44</xdr:row>
      <xdr:rowOff>114300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8100" y="5772150"/>
          <a:ext cx="908685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57150</xdr:rowOff>
    </xdr:from>
    <xdr:to>
      <xdr:col>5</xdr:col>
      <xdr:colOff>2238375</xdr:colOff>
      <xdr:row>42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6200" y="3038475"/>
          <a:ext cx="8801100" cy="407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19050</xdr:rowOff>
    </xdr:from>
    <xdr:to>
      <xdr:col>5</xdr:col>
      <xdr:colOff>2286000</xdr:colOff>
      <xdr:row>16</xdr:row>
      <xdr:rowOff>142875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6667500" y="1219200"/>
          <a:ext cx="2257425" cy="174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7</xdr:row>
      <xdr:rowOff>57150</xdr:rowOff>
    </xdr:from>
    <xdr:to>
      <xdr:col>5</xdr:col>
      <xdr:colOff>2257425</xdr:colOff>
      <xdr:row>33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724650" y="1257300"/>
          <a:ext cx="2200275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38100</xdr:rowOff>
    </xdr:from>
    <xdr:to>
      <xdr:col>5</xdr:col>
      <xdr:colOff>2247900</xdr:colOff>
      <xdr:row>45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9050" y="5448300"/>
          <a:ext cx="88963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19050</xdr:rowOff>
    </xdr:from>
    <xdr:to>
      <xdr:col>5</xdr:col>
      <xdr:colOff>2638425</xdr:colOff>
      <xdr:row>24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467475" y="1219200"/>
          <a:ext cx="2600325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57150</xdr:rowOff>
    </xdr:from>
    <xdr:to>
      <xdr:col>5</xdr:col>
      <xdr:colOff>2647950</xdr:colOff>
      <xdr:row>44</xdr:row>
      <xdr:rowOff>95250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9050" y="4171950"/>
          <a:ext cx="9058275" cy="3114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7</xdr:row>
      <xdr:rowOff>57150</xdr:rowOff>
    </xdr:from>
    <xdr:to>
      <xdr:col>5</xdr:col>
      <xdr:colOff>1809750</xdr:colOff>
      <xdr:row>25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486525" y="1257300"/>
          <a:ext cx="1752600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952500</xdr:colOff>
      <xdr:row>7</xdr:row>
      <xdr:rowOff>9525</xdr:rowOff>
    </xdr:from>
    <xdr:to>
      <xdr:col>5</xdr:col>
      <xdr:colOff>2600325</xdr:colOff>
      <xdr:row>17</xdr:row>
      <xdr:rowOff>123825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391275" y="1209675"/>
          <a:ext cx="263842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18</xdr:row>
      <xdr:rowOff>76200</xdr:rowOff>
    </xdr:from>
    <xdr:to>
      <xdr:col>5</xdr:col>
      <xdr:colOff>2524125</xdr:colOff>
      <xdr:row>38</xdr:row>
      <xdr:rowOff>9525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7150" y="3057525"/>
          <a:ext cx="889635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7</xdr:row>
      <xdr:rowOff>38100</xdr:rowOff>
    </xdr:from>
    <xdr:to>
      <xdr:col>5</xdr:col>
      <xdr:colOff>2476500</xdr:colOff>
      <xdr:row>20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486525" y="1238250"/>
          <a:ext cx="241935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20</xdr:row>
      <xdr:rowOff>57150</xdr:rowOff>
    </xdr:from>
    <xdr:to>
      <xdr:col>5</xdr:col>
      <xdr:colOff>2428875</xdr:colOff>
      <xdr:row>38</xdr:row>
      <xdr:rowOff>114300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8100" y="3362325"/>
          <a:ext cx="8820150" cy="297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33"/>
  <sheetViews>
    <sheetView zoomScalePageLayoutView="0" workbookViewId="0" topLeftCell="A1">
      <selection activeCell="A17" sqref="A17"/>
    </sheetView>
  </sheetViews>
  <sheetFormatPr defaultColWidth="16.00390625" defaultRowHeight="12.75"/>
  <cols>
    <col min="1" max="1" width="57.57421875" style="126" customWidth="1"/>
    <col min="2" max="2" width="14.57421875" style="0" bestFit="1" customWidth="1"/>
    <col min="3" max="4" width="13.57421875" style="0" bestFit="1" customWidth="1"/>
    <col min="5" max="5" width="16.28125" style="0" bestFit="1" customWidth="1"/>
  </cols>
  <sheetData>
    <row r="1" spans="1:5" ht="15.75">
      <c r="A1" s="243" t="s">
        <v>259</v>
      </c>
      <c r="B1" s="243"/>
      <c r="C1" s="243"/>
      <c r="D1" s="243"/>
      <c r="E1" s="243"/>
    </row>
    <row r="2" spans="1:5" ht="12.75">
      <c r="A2" s="242" t="s">
        <v>424</v>
      </c>
      <c r="B2" s="242"/>
      <c r="C2" s="242"/>
      <c r="D2" s="242"/>
      <c r="E2" s="242"/>
    </row>
    <row r="3" spans="1:5" ht="12.75">
      <c r="A3" s="242" t="s">
        <v>163</v>
      </c>
      <c r="B3" s="242"/>
      <c r="C3" s="242"/>
      <c r="D3" s="242"/>
      <c r="E3" s="242"/>
    </row>
    <row r="4" spans="1:5" ht="13.5" thickBot="1">
      <c r="A4" s="138"/>
      <c r="B4" s="96"/>
      <c r="C4" s="96"/>
      <c r="D4" s="96"/>
      <c r="E4" s="96"/>
    </row>
    <row r="5" spans="1:60" ht="13.5" thickBot="1">
      <c r="A5" s="143" t="s">
        <v>0</v>
      </c>
      <c r="B5" s="22" t="s">
        <v>6</v>
      </c>
      <c r="C5" s="22" t="s">
        <v>7</v>
      </c>
      <c r="D5" s="22" t="s">
        <v>8</v>
      </c>
      <c r="E5" s="22" t="s">
        <v>63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2:60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2.75">
      <c r="A7" s="144" t="s">
        <v>9</v>
      </c>
      <c r="B7" s="23">
        <f>SUM(B8:B11)</f>
        <v>79100483.6</v>
      </c>
      <c r="C7" s="80">
        <f>SUM(C8:C11)</f>
        <v>26603258.32</v>
      </c>
      <c r="D7" s="23">
        <f>SUM(D8:D11)</f>
        <v>13653843.84</v>
      </c>
      <c r="E7" s="23">
        <f>SUM(E8:E11)</f>
        <v>119357585.76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2.75">
      <c r="A8" s="141" t="s">
        <v>18</v>
      </c>
      <c r="B8" s="26">
        <v>70000000</v>
      </c>
      <c r="C8" s="124">
        <v>17500000</v>
      </c>
      <c r="D8" s="26">
        <v>4550000</v>
      </c>
      <c r="E8" s="26">
        <f aca="true" t="shared" si="0" ref="E8:E13">SUM(B8:D8)</f>
        <v>92050000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12.75">
      <c r="A9" s="141" t="s">
        <v>129</v>
      </c>
      <c r="B9" s="26">
        <v>9100000</v>
      </c>
      <c r="C9" s="142">
        <v>9100000</v>
      </c>
      <c r="D9" s="26">
        <v>9100000</v>
      </c>
      <c r="E9" s="26">
        <f t="shared" si="0"/>
        <v>27300000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12.75">
      <c r="A10" s="141" t="s">
        <v>130</v>
      </c>
      <c r="B10" s="26">
        <v>483.6</v>
      </c>
      <c r="C10" s="142">
        <v>3258.32</v>
      </c>
      <c r="D10" s="26">
        <v>3843.84</v>
      </c>
      <c r="E10" s="26">
        <f t="shared" si="0"/>
        <v>7585.76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2.75">
      <c r="A11" s="141" t="s">
        <v>131</v>
      </c>
      <c r="B11" s="26"/>
      <c r="C11" s="124"/>
      <c r="D11" s="26"/>
      <c r="E11" s="26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2.75">
      <c r="A12" s="141" t="s">
        <v>113</v>
      </c>
      <c r="B12" s="26"/>
      <c r="C12" s="122"/>
      <c r="D12" s="26"/>
      <c r="E12" s="26">
        <f t="shared" si="0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2.75">
      <c r="A13" s="141" t="s">
        <v>114</v>
      </c>
      <c r="B13" s="26"/>
      <c r="C13" s="122"/>
      <c r="D13" s="26"/>
      <c r="E13" s="26">
        <f t="shared" si="0"/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2.75">
      <c r="A14" s="141"/>
      <c r="B14" s="26"/>
      <c r="C14" s="122"/>
      <c r="D14" s="26"/>
      <c r="E14" s="2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2.75">
      <c r="A15" s="152" t="s">
        <v>10</v>
      </c>
      <c r="B15" s="24">
        <f>SUM(B17:B27)</f>
        <v>4470465.86</v>
      </c>
      <c r="C15" s="83">
        <f>SUM(C17:C27)</f>
        <v>5338013.03</v>
      </c>
      <c r="D15" s="24">
        <f>SUM(D17:D27)</f>
        <v>5596938.88</v>
      </c>
      <c r="E15" s="24">
        <f>SUM(E16:E27)</f>
        <v>15405417.77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2.75">
      <c r="A16" s="141" t="s">
        <v>133</v>
      </c>
      <c r="B16" s="26"/>
      <c r="C16" s="142"/>
      <c r="D16" s="26"/>
      <c r="E16" s="26">
        <f aca="true" t="shared" si="1" ref="E16:E27">SUM(B16:D16)</f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2.75">
      <c r="A17" s="141" t="s">
        <v>134</v>
      </c>
      <c r="B17" s="26">
        <v>29373.24</v>
      </c>
      <c r="C17" s="124">
        <v>56706.83</v>
      </c>
      <c r="D17" s="26">
        <v>167262.46999999997</v>
      </c>
      <c r="E17" s="26">
        <f t="shared" si="1"/>
        <v>253342.53999999998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2.75">
      <c r="A18" s="141" t="s">
        <v>135</v>
      </c>
      <c r="B18" s="26">
        <v>3100000</v>
      </c>
      <c r="C18" s="142">
        <v>3100000</v>
      </c>
      <c r="D18" s="26">
        <v>3100000</v>
      </c>
      <c r="E18" s="26">
        <f t="shared" si="1"/>
        <v>9300000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2.75">
      <c r="A19" s="141" t="s">
        <v>199</v>
      </c>
      <c r="B19" s="26">
        <v>107036.8</v>
      </c>
      <c r="C19" s="124">
        <v>47928.4</v>
      </c>
      <c r="D19" s="26">
        <v>80090.4</v>
      </c>
      <c r="E19" s="26">
        <f t="shared" si="1"/>
        <v>235055.6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2.75">
      <c r="A20" s="8" t="s">
        <v>363</v>
      </c>
      <c r="B20" s="26">
        <v>45115.72</v>
      </c>
      <c r="C20" s="124">
        <v>342168.94</v>
      </c>
      <c r="D20" s="26">
        <v>546872.66</v>
      </c>
      <c r="E20" s="26">
        <f t="shared" si="1"/>
        <v>934157.3200000001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2.75">
      <c r="A21" s="141" t="s">
        <v>138</v>
      </c>
      <c r="B21" s="26"/>
      <c r="C21" s="124"/>
      <c r="D21" s="26"/>
      <c r="E21" s="26">
        <f t="shared" si="1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2.75">
      <c r="A22" s="141" t="s">
        <v>198</v>
      </c>
      <c r="B22" s="26">
        <v>322677.27</v>
      </c>
      <c r="C22" s="124">
        <v>292385.5999999999</v>
      </c>
      <c r="D22" s="26">
        <v>290558.31999999995</v>
      </c>
      <c r="E22" s="26">
        <f t="shared" si="1"/>
        <v>905621.1899999998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2.75">
      <c r="A23" s="141" t="s">
        <v>139</v>
      </c>
      <c r="B23" s="26"/>
      <c r="C23" s="122"/>
      <c r="D23" s="26"/>
      <c r="E23" s="26">
        <f t="shared" si="1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2.75">
      <c r="A24" s="141" t="s">
        <v>197</v>
      </c>
      <c r="B24" s="26"/>
      <c r="C24" s="122"/>
      <c r="D24" s="26"/>
      <c r="E24" s="26">
        <f t="shared" si="1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2.75">
      <c r="A25" s="141" t="s">
        <v>141</v>
      </c>
      <c r="B25" s="26">
        <v>231820.72</v>
      </c>
      <c r="C25" s="124">
        <v>434795.58999999997</v>
      </c>
      <c r="D25" s="26">
        <v>306230.9</v>
      </c>
      <c r="E25" s="26">
        <f t="shared" si="1"/>
        <v>972847.21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2.75">
      <c r="A26" s="141" t="s">
        <v>19</v>
      </c>
      <c r="B26" s="26">
        <v>634442.1100000001</v>
      </c>
      <c r="C26" s="124">
        <v>1064027.67</v>
      </c>
      <c r="D26" s="26">
        <v>1105924.13</v>
      </c>
      <c r="E26" s="26">
        <f t="shared" si="1"/>
        <v>2804393.91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2.75">
      <c r="A27" s="141" t="s">
        <v>114</v>
      </c>
      <c r="B27" s="26"/>
      <c r="C27" s="122"/>
      <c r="D27" s="26"/>
      <c r="E27" s="26">
        <f t="shared" si="1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2.75">
      <c r="A28" s="141"/>
      <c r="B28" s="26"/>
      <c r="C28" s="122"/>
      <c r="D28" s="26"/>
      <c r="E28" s="26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38.25">
      <c r="A29" s="165" t="s">
        <v>213</v>
      </c>
      <c r="B29" s="24">
        <f>SUM(B30:B32)</f>
        <v>0</v>
      </c>
      <c r="C29" s="83">
        <f>SUM(C30:C32)</f>
        <v>0</v>
      </c>
      <c r="D29" s="24">
        <f>SUM(D30:D32)</f>
        <v>0</v>
      </c>
      <c r="E29" s="24">
        <f>SUM(E30:E32)</f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2.75">
      <c r="A30" s="166" t="s">
        <v>214</v>
      </c>
      <c r="B30" s="26"/>
      <c r="C30" s="122"/>
      <c r="D30" s="26"/>
      <c r="E30" s="26">
        <f>SUM(B30:D30)</f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2.75">
      <c r="A31" s="166" t="s">
        <v>239</v>
      </c>
      <c r="B31" s="26"/>
      <c r="C31" s="122"/>
      <c r="D31" s="26"/>
      <c r="E31" s="26">
        <f>SUM(B31:D31)</f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2.75">
      <c r="A32" s="166" t="s">
        <v>215</v>
      </c>
      <c r="B32" s="26"/>
      <c r="C32" s="122"/>
      <c r="D32" s="26"/>
      <c r="E32" s="26">
        <f>SUM(B32:D32)</f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2.75">
      <c r="A33" s="141"/>
      <c r="B33" s="26"/>
      <c r="C33" s="122"/>
      <c r="D33" s="26"/>
      <c r="E33" s="2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2.75">
      <c r="A34" s="149" t="s">
        <v>11</v>
      </c>
      <c r="B34" s="24">
        <f>SUM(B35:B45)</f>
        <v>414580.32</v>
      </c>
      <c r="C34" s="83">
        <f>SUM(C35:C45)</f>
        <v>630198.8300000001</v>
      </c>
      <c r="D34" s="24">
        <f>SUM(D35:D45)</f>
        <v>2043532.4200000002</v>
      </c>
      <c r="E34" s="24">
        <f>SUM(E35:E45)</f>
        <v>3088311.5700000003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2.75">
      <c r="A35" s="141" t="s">
        <v>26</v>
      </c>
      <c r="B35" s="26">
        <v>10085.92</v>
      </c>
      <c r="C35" s="124">
        <v>15728.96</v>
      </c>
      <c r="D35" s="26">
        <v>1259611.6</v>
      </c>
      <c r="E35" s="26">
        <f aca="true" t="shared" si="2" ref="E35:E45">SUM(B35:D35)</f>
        <v>1285426.48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12.75">
      <c r="A36" s="141" t="s">
        <v>169</v>
      </c>
      <c r="B36" s="26">
        <v>103800.28</v>
      </c>
      <c r="C36" s="124">
        <v>144994.79</v>
      </c>
      <c r="D36" s="26">
        <v>305636.25999999995</v>
      </c>
      <c r="E36" s="26">
        <f t="shared" si="2"/>
        <v>554431.33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12.75">
      <c r="A37" s="141" t="s">
        <v>142</v>
      </c>
      <c r="B37" s="26"/>
      <c r="C37" s="122"/>
      <c r="D37" s="26"/>
      <c r="E37" s="26">
        <f t="shared" si="2"/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12.75">
      <c r="A38" s="141" t="s">
        <v>150</v>
      </c>
      <c r="B38" s="26"/>
      <c r="C38" s="122"/>
      <c r="D38" s="26"/>
      <c r="E38" s="26">
        <f t="shared" si="2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2.75">
      <c r="A39" s="141" t="s">
        <v>144</v>
      </c>
      <c r="B39" s="26"/>
      <c r="C39" s="122"/>
      <c r="D39" s="26"/>
      <c r="E39" s="26">
        <f t="shared" si="2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2.75">
      <c r="A40" s="141" t="s">
        <v>151</v>
      </c>
      <c r="B40" s="26"/>
      <c r="C40" s="122"/>
      <c r="D40" s="26"/>
      <c r="E40" s="26">
        <f t="shared" si="2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2.75">
      <c r="A41" s="141" t="s">
        <v>152</v>
      </c>
      <c r="B41" s="26"/>
      <c r="C41" s="122"/>
      <c r="D41" s="26"/>
      <c r="E41" s="26">
        <f t="shared" si="2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2.75">
      <c r="A42" s="141" t="s">
        <v>153</v>
      </c>
      <c r="B42" s="26"/>
      <c r="C42" s="122"/>
      <c r="D42" s="26"/>
      <c r="E42" s="26">
        <f t="shared" si="2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2.75">
      <c r="A43" s="141" t="s">
        <v>20</v>
      </c>
      <c r="B43" s="26">
        <v>300694.12</v>
      </c>
      <c r="C43" s="124">
        <v>469475.08</v>
      </c>
      <c r="D43" s="26">
        <v>478284.56</v>
      </c>
      <c r="E43" s="26">
        <f t="shared" si="2"/>
        <v>1248453.76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2.75">
      <c r="A44" s="141" t="s">
        <v>147</v>
      </c>
      <c r="B44" s="26"/>
      <c r="C44" s="122"/>
      <c r="D44" s="26"/>
      <c r="E44" s="26">
        <f t="shared" si="2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2.75">
      <c r="A45" s="141" t="s">
        <v>19</v>
      </c>
      <c r="B45" s="26"/>
      <c r="C45" s="142"/>
      <c r="D45" s="26"/>
      <c r="E45" s="26">
        <f t="shared" si="2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12.75">
      <c r="A46" s="141"/>
      <c r="B46" s="26"/>
      <c r="C46" s="122"/>
      <c r="D46" s="26"/>
      <c r="E46" s="2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12.75">
      <c r="A47" s="149" t="s">
        <v>12</v>
      </c>
      <c r="B47" s="24">
        <f>SUM(B48:B54)</f>
        <v>2882246.9499999997</v>
      </c>
      <c r="C47" s="83">
        <f>SUM(C48:C54)</f>
        <v>4645558.790000001</v>
      </c>
      <c r="D47" s="24">
        <f>SUM(D48:D54)</f>
        <v>6710182.03</v>
      </c>
      <c r="E47" s="24">
        <f>SUM(E48:E54)</f>
        <v>14237987.77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12.75">
      <c r="A48" s="141" t="s">
        <v>21</v>
      </c>
      <c r="B48" s="26">
        <v>1755898.5599999991</v>
      </c>
      <c r="C48" s="124">
        <v>3057538.64</v>
      </c>
      <c r="D48" s="26">
        <v>5636723.04</v>
      </c>
      <c r="E48" s="26">
        <f aca="true" t="shared" si="3" ref="E48:E54">SUM(B48:D48)</f>
        <v>10450160.239999998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12.75">
      <c r="A49" s="141" t="s">
        <v>22</v>
      </c>
      <c r="B49" s="26">
        <v>848456.9600000001</v>
      </c>
      <c r="C49" s="124">
        <v>1129157.3800000001</v>
      </c>
      <c r="D49" s="26">
        <v>796874.8400000001</v>
      </c>
      <c r="E49" s="26">
        <f t="shared" si="3"/>
        <v>2774489.1800000006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12.75">
      <c r="A50" s="141" t="s">
        <v>23</v>
      </c>
      <c r="B50" s="26"/>
      <c r="C50" s="122"/>
      <c r="D50" s="26"/>
      <c r="E50" s="26">
        <f t="shared" si="3"/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12.75">
      <c r="A51" s="141" t="s">
        <v>154</v>
      </c>
      <c r="B51" s="26"/>
      <c r="C51" s="122"/>
      <c r="D51" s="26"/>
      <c r="E51" s="26">
        <f t="shared" si="3"/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12.75">
      <c r="A52" s="141" t="s">
        <v>24</v>
      </c>
      <c r="B52" s="26"/>
      <c r="C52" s="122"/>
      <c r="D52" s="26"/>
      <c r="E52" s="26">
        <f t="shared" si="3"/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12.75">
      <c r="A53" s="141" t="s">
        <v>19</v>
      </c>
      <c r="B53" s="26">
        <v>129337.83</v>
      </c>
      <c r="C53" s="124">
        <v>340183.17</v>
      </c>
      <c r="D53" s="26">
        <v>127290.06999999999</v>
      </c>
      <c r="E53" s="26">
        <f t="shared" si="3"/>
        <v>596811.07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12.75">
      <c r="A54" s="164" t="s">
        <v>114</v>
      </c>
      <c r="B54" s="27">
        <v>148553.60000000047</v>
      </c>
      <c r="C54" s="124">
        <v>118679.60000000012</v>
      </c>
      <c r="D54" s="27">
        <v>149294.07999999993</v>
      </c>
      <c r="E54" s="27">
        <f t="shared" si="3"/>
        <v>416527.2800000005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12.75">
      <c r="A55" s="167"/>
      <c r="B55" s="120"/>
      <c r="C55" s="120"/>
      <c r="D55" s="120"/>
      <c r="E55" s="12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12.75">
      <c r="A56" s="168" t="s">
        <v>13</v>
      </c>
      <c r="B56" s="23">
        <f>SUM(B57:B64)</f>
        <v>31087886.94</v>
      </c>
      <c r="C56" s="23">
        <f>SUM(C57:C64)</f>
        <v>38795829.28000001</v>
      </c>
      <c r="D56" s="23">
        <f>SUM(D57:D64)</f>
        <v>37388903.78</v>
      </c>
      <c r="E56" s="23">
        <f>SUM(E57:E64)</f>
        <v>107272620.00000001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12.75">
      <c r="A57" s="121" t="s">
        <v>27</v>
      </c>
      <c r="B57" s="26">
        <v>23366364.3</v>
      </c>
      <c r="C57" s="124">
        <v>27664780</v>
      </c>
      <c r="D57" s="26">
        <v>25077303.7</v>
      </c>
      <c r="E57" s="26">
        <f aca="true" t="shared" si="4" ref="E57:E64">SUM(B57:D57)</f>
        <v>76108448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12.75">
      <c r="A58" s="121" t="s">
        <v>28</v>
      </c>
      <c r="B58" s="26">
        <v>3055518.96</v>
      </c>
      <c r="C58" s="124">
        <v>4216686.24</v>
      </c>
      <c r="D58" s="26">
        <v>3505405.28</v>
      </c>
      <c r="E58" s="26">
        <f t="shared" si="4"/>
        <v>10777610.48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12.75">
      <c r="A59" s="121" t="s">
        <v>25</v>
      </c>
      <c r="B59" s="26">
        <v>755160.64</v>
      </c>
      <c r="C59" s="124">
        <v>3418861.68</v>
      </c>
      <c r="D59" s="26">
        <v>5043773.28</v>
      </c>
      <c r="E59" s="26">
        <f t="shared" si="4"/>
        <v>9217795.600000001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12.75">
      <c r="A60" s="121" t="s">
        <v>124</v>
      </c>
      <c r="B60" s="26"/>
      <c r="C60" s="124"/>
      <c r="D60" s="26"/>
      <c r="E60" s="26">
        <f t="shared" si="4"/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12.75">
      <c r="A61" s="121" t="s">
        <v>115</v>
      </c>
      <c r="B61" s="26">
        <v>703230.32</v>
      </c>
      <c r="C61" s="124">
        <v>840593.52</v>
      </c>
      <c r="D61" s="26">
        <v>689751.92</v>
      </c>
      <c r="E61" s="26">
        <f t="shared" si="4"/>
        <v>2233575.76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12.75">
      <c r="A62" s="121" t="s">
        <v>155</v>
      </c>
      <c r="B62" s="26">
        <v>765896.56</v>
      </c>
      <c r="C62" s="124">
        <v>937602.64</v>
      </c>
      <c r="D62" s="26">
        <v>1392709.76</v>
      </c>
      <c r="E62" s="26">
        <f t="shared" si="4"/>
        <v>3096208.96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12.75">
      <c r="A63" s="121" t="s">
        <v>262</v>
      </c>
      <c r="B63" s="26">
        <v>1549897.44</v>
      </c>
      <c r="C63" s="122">
        <v>773833.84</v>
      </c>
      <c r="D63" s="26">
        <v>773833.84</v>
      </c>
      <c r="E63" s="26">
        <f t="shared" si="4"/>
        <v>3097565.1199999996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12.75">
      <c r="A64" s="121" t="s">
        <v>266</v>
      </c>
      <c r="B64" s="26">
        <v>891818.72</v>
      </c>
      <c r="C64" s="122">
        <v>943471.36</v>
      </c>
      <c r="D64" s="26">
        <v>906126</v>
      </c>
      <c r="E64" s="26">
        <f t="shared" si="4"/>
        <v>2741416.08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12.75">
      <c r="A65" s="152" t="s">
        <v>161</v>
      </c>
      <c r="B65" s="24">
        <f>SUM(B66:B69)</f>
        <v>2651000</v>
      </c>
      <c r="C65" s="24">
        <f>SUM(C66:C69)</f>
        <v>2655182.71</v>
      </c>
      <c r="D65" s="24">
        <f>SUM(D66:D69)</f>
        <v>2661362.57</v>
      </c>
      <c r="E65" s="24">
        <f>SUM(E66:E69)</f>
        <v>7967545.28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12.75">
      <c r="A66" s="97" t="s">
        <v>216</v>
      </c>
      <c r="B66" s="26">
        <v>2651000</v>
      </c>
      <c r="C66" s="26">
        <v>2651000</v>
      </c>
      <c r="D66" s="26">
        <v>2651000</v>
      </c>
      <c r="E66" s="26">
        <f>SUM(B66:D66)</f>
        <v>7953000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12.75">
      <c r="A67" s="199" t="s">
        <v>304</v>
      </c>
      <c r="B67" s="26">
        <v>0</v>
      </c>
      <c r="C67" s="122">
        <v>0</v>
      </c>
      <c r="D67" s="26">
        <v>0</v>
      </c>
      <c r="E67" s="26">
        <f>SUM(B67:D67)</f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12.75">
      <c r="A68" s="199" t="s">
        <v>331</v>
      </c>
      <c r="B68" s="26">
        <v>0</v>
      </c>
      <c r="C68" s="122">
        <v>0</v>
      </c>
      <c r="D68" s="26">
        <v>0</v>
      </c>
      <c r="E68" s="26">
        <f>SUM(B68:D68)</f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12.75">
      <c r="A69" s="199" t="s">
        <v>380</v>
      </c>
      <c r="B69" s="26">
        <v>0</v>
      </c>
      <c r="C69" s="122">
        <v>4182.71</v>
      </c>
      <c r="D69" s="26">
        <v>10362.57</v>
      </c>
      <c r="E69" s="26">
        <f>SUM(B69:D69)</f>
        <v>14545.279999999999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ht="12.75">
      <c r="A70" s="152" t="s">
        <v>15</v>
      </c>
      <c r="B70" s="24">
        <f>SUM(B71:B75)</f>
        <v>22150802.91</v>
      </c>
      <c r="C70" s="24">
        <f>SUM(C71:C75)</f>
        <v>22141726.98</v>
      </c>
      <c r="D70" s="24">
        <f>SUM(D71:D75)</f>
        <v>22139115.52</v>
      </c>
      <c r="E70" s="24">
        <f>SUM(E71:E75)</f>
        <v>66431645.410000004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ht="12.75">
      <c r="A71" s="97" t="s">
        <v>216</v>
      </c>
      <c r="B71" s="26">
        <v>22058000</v>
      </c>
      <c r="C71" s="26">
        <v>22058000</v>
      </c>
      <c r="D71" s="26">
        <v>22058000</v>
      </c>
      <c r="E71" s="26">
        <f aca="true" t="shared" si="5" ref="E71:E76">SUM(B71:D71)</f>
        <v>66174000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ht="12.75">
      <c r="A72" s="205" t="s">
        <v>298</v>
      </c>
      <c r="B72" s="26">
        <v>0</v>
      </c>
      <c r="C72" s="122">
        <v>0</v>
      </c>
      <c r="D72" s="26">
        <v>0</v>
      </c>
      <c r="E72" s="26">
        <f t="shared" si="5"/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ht="12.75">
      <c r="A73" s="205" t="s">
        <v>305</v>
      </c>
      <c r="B73" s="26">
        <v>1520.85</v>
      </c>
      <c r="C73" s="122">
        <v>1328.85</v>
      </c>
      <c r="D73" s="26">
        <v>1271.43</v>
      </c>
      <c r="E73" s="26">
        <f t="shared" si="5"/>
        <v>4121.13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ht="12.75">
      <c r="A74" s="205" t="s">
        <v>332</v>
      </c>
      <c r="B74" s="26">
        <v>91282.06</v>
      </c>
      <c r="C74" s="122">
        <v>77203.91</v>
      </c>
      <c r="D74" s="26">
        <v>63481.71</v>
      </c>
      <c r="E74" s="26">
        <f t="shared" si="5"/>
        <v>231967.68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ht="12.75">
      <c r="A75" s="205" t="s">
        <v>381</v>
      </c>
      <c r="B75" s="26">
        <v>0</v>
      </c>
      <c r="C75" s="122">
        <v>5194.22</v>
      </c>
      <c r="D75" s="26">
        <v>16362.38</v>
      </c>
      <c r="E75" s="26">
        <f t="shared" si="5"/>
        <v>21556.6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ht="12.75">
      <c r="A76" s="41" t="s">
        <v>374</v>
      </c>
      <c r="B76" s="24">
        <v>0</v>
      </c>
      <c r="C76" s="24">
        <v>0</v>
      </c>
      <c r="D76" s="24">
        <v>0</v>
      </c>
      <c r="E76" s="24">
        <f t="shared" si="5"/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ht="12.75">
      <c r="A77" s="170"/>
      <c r="B77" s="26"/>
      <c r="C77" s="122"/>
      <c r="D77" s="26"/>
      <c r="E77" s="2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ht="12.75">
      <c r="A78" s="152" t="s">
        <v>128</v>
      </c>
      <c r="B78" s="24">
        <f>SUM(B79:B98)</f>
        <v>0</v>
      </c>
      <c r="C78" s="24">
        <f>SUM(C79:C98)</f>
        <v>0</v>
      </c>
      <c r="D78" s="24">
        <f>SUM(D79:D98)</f>
        <v>0</v>
      </c>
      <c r="E78" s="24">
        <f>SUM(E79:E98)</f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ht="12.75">
      <c r="A79" s="121" t="s">
        <v>156</v>
      </c>
      <c r="B79" s="26"/>
      <c r="C79" s="122"/>
      <c r="D79" s="26"/>
      <c r="E79" s="26">
        <f aca="true" t="shared" si="6" ref="E79:E99">SUM(B79:D79)</f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ht="12.75">
      <c r="A80" s="121" t="s">
        <v>261</v>
      </c>
      <c r="B80" s="26"/>
      <c r="C80" s="122"/>
      <c r="D80" s="26"/>
      <c r="E80" s="26">
        <f t="shared" si="6"/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ht="12.75">
      <c r="A81" s="141" t="s">
        <v>264</v>
      </c>
      <c r="B81" s="26"/>
      <c r="C81" s="122"/>
      <c r="D81" s="26"/>
      <c r="E81" s="26">
        <f t="shared" si="6"/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1:60" ht="12.75">
      <c r="A82" s="141" t="s">
        <v>283</v>
      </c>
      <c r="B82" s="26"/>
      <c r="C82" s="122"/>
      <c r="D82" s="26"/>
      <c r="E82" s="26">
        <f t="shared" si="6"/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ht="12.75">
      <c r="A83" s="141" t="s">
        <v>268</v>
      </c>
      <c r="B83" s="26"/>
      <c r="C83" s="122"/>
      <c r="D83" s="26"/>
      <c r="E83" s="26">
        <f t="shared" si="6"/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ht="12.75">
      <c r="A84" s="205" t="s">
        <v>308</v>
      </c>
      <c r="B84" s="26"/>
      <c r="C84" s="122"/>
      <c r="D84" s="26"/>
      <c r="E84" s="26">
        <f t="shared" si="6"/>
        <v>0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ht="12.75">
      <c r="A85" s="205" t="s">
        <v>406</v>
      </c>
      <c r="B85" s="26"/>
      <c r="C85" s="122"/>
      <c r="D85" s="26"/>
      <c r="E85" s="26">
        <f t="shared" si="6"/>
        <v>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ht="12.75">
      <c r="A86" s="8" t="s">
        <v>293</v>
      </c>
      <c r="B86" s="26"/>
      <c r="C86" s="122"/>
      <c r="D86" s="26"/>
      <c r="E86" s="26">
        <f t="shared" si="6"/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ht="12.75">
      <c r="A87" s="8" t="s">
        <v>291</v>
      </c>
      <c r="B87" s="26"/>
      <c r="C87" s="122"/>
      <c r="D87" s="26"/>
      <c r="E87" s="26">
        <f t="shared" si="6"/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0" ht="12.75">
      <c r="A88" s="8" t="s">
        <v>302</v>
      </c>
      <c r="B88" s="26"/>
      <c r="C88" s="122"/>
      <c r="D88" s="26"/>
      <c r="E88" s="26">
        <f t="shared" si="6"/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1:60" ht="12.75">
      <c r="A89" s="8" t="s">
        <v>296</v>
      </c>
      <c r="B89" s="26"/>
      <c r="C89" s="122"/>
      <c r="D89" s="26"/>
      <c r="E89" s="26">
        <f t="shared" si="6"/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1:60" ht="12.75">
      <c r="A90" s="8" t="s">
        <v>359</v>
      </c>
      <c r="B90" s="26"/>
      <c r="C90" s="122"/>
      <c r="D90" s="26"/>
      <c r="E90" s="26">
        <f t="shared" si="6"/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1:60" ht="12.75">
      <c r="A91" s="8" t="s">
        <v>361</v>
      </c>
      <c r="B91" s="26"/>
      <c r="C91" s="122"/>
      <c r="D91" s="26"/>
      <c r="E91" s="26">
        <f t="shared" si="6"/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1:60" ht="12.75">
      <c r="A92" s="200" t="s">
        <v>312</v>
      </c>
      <c r="B92" s="26"/>
      <c r="C92" s="122"/>
      <c r="D92" s="26"/>
      <c r="E92" s="26">
        <f t="shared" si="6"/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1:60" ht="12.75">
      <c r="A93" s="202" t="s">
        <v>313</v>
      </c>
      <c r="B93" s="26"/>
      <c r="C93" s="122"/>
      <c r="D93" s="26"/>
      <c r="E93" s="26">
        <f t="shared" si="6"/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1:60" ht="12.75">
      <c r="A94" s="202" t="s">
        <v>407</v>
      </c>
      <c r="B94" s="26"/>
      <c r="C94" s="122"/>
      <c r="D94" s="26"/>
      <c r="E94" s="26">
        <f t="shared" si="6"/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1:60" ht="12.75">
      <c r="A95" s="202" t="s">
        <v>405</v>
      </c>
      <c r="B95" s="26"/>
      <c r="C95" s="122"/>
      <c r="D95" s="26"/>
      <c r="E95" s="26">
        <f t="shared" si="6"/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1:60" ht="12.75">
      <c r="A96" s="200" t="s">
        <v>408</v>
      </c>
      <c r="B96" s="26"/>
      <c r="C96" s="122"/>
      <c r="D96" s="26"/>
      <c r="E96" s="26">
        <f t="shared" si="6"/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1:60" ht="12.75">
      <c r="A97" s="200" t="s">
        <v>409</v>
      </c>
      <c r="B97" s="26"/>
      <c r="C97" s="122"/>
      <c r="D97" s="26"/>
      <c r="E97" s="26">
        <f t="shared" si="6"/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1:60" ht="12.75">
      <c r="A98" s="202" t="s">
        <v>410</v>
      </c>
      <c r="B98" s="26"/>
      <c r="C98" s="122"/>
      <c r="D98" s="26"/>
      <c r="E98" s="26">
        <f t="shared" si="6"/>
        <v>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1:60" ht="12.75">
      <c r="A99" s="152" t="s">
        <v>376</v>
      </c>
      <c r="B99" s="24">
        <v>0</v>
      </c>
      <c r="C99" s="83">
        <v>0</v>
      </c>
      <c r="D99" s="24">
        <v>0</v>
      </c>
      <c r="E99" s="24">
        <f t="shared" si="6"/>
        <v>0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1:60" ht="12.75">
      <c r="A100" s="121"/>
      <c r="B100" s="26"/>
      <c r="C100" s="122"/>
      <c r="D100" s="26"/>
      <c r="E100" s="26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1:60" ht="12.75">
      <c r="A101" s="152" t="s">
        <v>14</v>
      </c>
      <c r="B101" s="24">
        <f>SUM(B102:B104)</f>
        <v>0</v>
      </c>
      <c r="C101" s="83">
        <f>SUM(C102:C104)</f>
        <v>0</v>
      </c>
      <c r="D101" s="24">
        <f>SUM(D102:D104)</f>
        <v>0</v>
      </c>
      <c r="E101" s="24">
        <f>SUM(E102:E104)</f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1:60" ht="12.75">
      <c r="A102" s="121" t="s">
        <v>122</v>
      </c>
      <c r="B102" s="26">
        <v>0</v>
      </c>
      <c r="C102" s="122">
        <v>0</v>
      </c>
      <c r="D102" s="26">
        <v>0</v>
      </c>
      <c r="E102" s="26">
        <f>SUM(B102:D102)</f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1:60" ht="12.75">
      <c r="A103" s="121" t="s">
        <v>123</v>
      </c>
      <c r="B103" s="26"/>
      <c r="C103" s="26"/>
      <c r="D103" s="26"/>
      <c r="E103" s="26">
        <f>SUM(B103:D103)</f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1:60" ht="12.75">
      <c r="A104" s="121" t="s">
        <v>247</v>
      </c>
      <c r="B104" s="26"/>
      <c r="C104" s="122"/>
      <c r="D104" s="26"/>
      <c r="E104" s="26">
        <f>SUM(B104:D104)</f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1:60" ht="12.75">
      <c r="A105" s="121"/>
      <c r="B105" s="26"/>
      <c r="C105" s="122"/>
      <c r="D105" s="26"/>
      <c r="E105" s="26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1:60" ht="12.75">
      <c r="A106" s="152" t="s">
        <v>17</v>
      </c>
      <c r="B106" s="24">
        <v>0</v>
      </c>
      <c r="C106" s="24">
        <v>0</v>
      </c>
      <c r="D106" s="24">
        <v>0</v>
      </c>
      <c r="E106" s="24">
        <f>SUM(B106:D106)</f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1:60" ht="12.75">
      <c r="A107" s="172"/>
      <c r="B107" s="27"/>
      <c r="C107" s="123"/>
      <c r="D107" s="27"/>
      <c r="E107" s="2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2:60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1:60" ht="12.75">
      <c r="A109" s="154" t="s">
        <v>29</v>
      </c>
      <c r="B109" s="6">
        <f>SUM(B106+B101+B99+B78+B76+B70+B65+B56+B47+B34+B29+B15+B7)</f>
        <v>142757466.57999998</v>
      </c>
      <c r="C109" s="6">
        <f>SUM(C106+C101+C99+C78+C76+C70+C65+C56+C47+C34+C29+C15+C7)</f>
        <v>100809767.94000003</v>
      </c>
      <c r="D109" s="6">
        <f>SUM(D106+D101+D99+D78+D76+D70+D65+D56+D47+D34+D29+D15+D7)</f>
        <v>90193879.04</v>
      </c>
      <c r="E109" s="6">
        <f>SUM(E106+E101+E99+E78+E76+E70+E65+E56+E47+E34+E29+E15+E7)</f>
        <v>333761113.56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2:60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spans="2:60" ht="12.75">
      <c r="B111" s="124"/>
      <c r="C111" s="124"/>
      <c r="D111" s="124"/>
      <c r="E111" s="12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2:60" ht="12.75">
      <c r="B112" s="124"/>
      <c r="C112" s="124"/>
      <c r="D112" s="124"/>
      <c r="E112" s="12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2:60" ht="12.75">
      <c r="B113" s="124"/>
      <c r="C113" s="124"/>
      <c r="D113" s="124"/>
      <c r="E113" s="12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2:60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2:60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2:60" ht="12.75">
      <c r="B116" s="1"/>
      <c r="C116" s="1"/>
      <c r="D116" s="1"/>
      <c r="E116" s="12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2:60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2:60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2:60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2:60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2:60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2:60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2:60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2:60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2:60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2:60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2:60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</row>
    <row r="128" spans="2:60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spans="2:60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2:60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2:60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2:60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</row>
    <row r="133" spans="2:60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</row>
  </sheetData>
  <sheetProtection/>
  <mergeCells count="3">
    <mergeCell ref="A2:E2"/>
    <mergeCell ref="A3:E3"/>
    <mergeCell ref="A1:E1"/>
  </mergeCells>
  <printOptions horizontalCentered="1"/>
  <pageMargins left="0.2755905511811024" right="0.7480314960629921" top="0.15748031496062992" bottom="0.15748031496062992" header="0.15748031496062992" footer="0"/>
  <pageSetup firstPageNumber="5" useFirstPageNumber="1" horizontalDpi="600" verticalDpi="600" orientation="landscape" scale="63" r:id="rId1"/>
  <rowBreaks count="1" manualBreakCount="1">
    <brk id="5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40.140625" style="0" customWidth="1"/>
  </cols>
  <sheetData>
    <row r="1" spans="1:6" ht="15.75">
      <c r="A1" s="243" t="s">
        <v>259</v>
      </c>
      <c r="B1" s="243"/>
      <c r="C1" s="243"/>
      <c r="D1" s="243"/>
      <c r="E1" s="243"/>
      <c r="F1" s="243"/>
    </row>
    <row r="2" spans="1:6" ht="12.75">
      <c r="A2" s="242" t="s">
        <v>424</v>
      </c>
      <c r="B2" s="242"/>
      <c r="C2" s="242"/>
      <c r="D2" s="242"/>
      <c r="E2" s="242"/>
      <c r="F2" s="242"/>
    </row>
    <row r="3" spans="1:6" ht="12.75">
      <c r="A3" s="242" t="s">
        <v>162</v>
      </c>
      <c r="B3" s="242"/>
      <c r="C3" s="242"/>
      <c r="D3" s="242"/>
      <c r="E3" s="242"/>
      <c r="F3" s="242"/>
    </row>
    <row r="4" ht="13.5" thickBot="1"/>
    <row r="5" spans="1:6" ht="13.5" thickBot="1">
      <c r="A5" s="28" t="s">
        <v>0</v>
      </c>
      <c r="B5" s="244" t="s">
        <v>164</v>
      </c>
      <c r="C5" s="245"/>
      <c r="D5" s="3" t="s">
        <v>31</v>
      </c>
      <c r="E5" s="3" t="s">
        <v>32</v>
      </c>
      <c r="F5" s="28" t="s">
        <v>175</v>
      </c>
    </row>
    <row r="6" spans="1:6" ht="13.5" thickBot="1">
      <c r="A6" s="29"/>
      <c r="B6" s="4">
        <v>2013</v>
      </c>
      <c r="C6" s="4">
        <v>2014</v>
      </c>
      <c r="D6" s="4">
        <v>2014</v>
      </c>
      <c r="E6" s="4"/>
      <c r="F6" s="30"/>
    </row>
    <row r="8" spans="1:6" ht="12.75">
      <c r="A8" s="7"/>
      <c r="B8" s="25"/>
      <c r="C8" s="120"/>
      <c r="D8" s="25"/>
      <c r="E8" s="25"/>
      <c r="F8" s="117"/>
    </row>
    <row r="9" spans="1:6" ht="12.75">
      <c r="A9" s="8" t="s">
        <v>216</v>
      </c>
      <c r="B9" s="26">
        <v>7647243</v>
      </c>
      <c r="C9" s="116">
        <f>SUM('Ingresos Reales'!E66)</f>
        <v>8532438.199999997</v>
      </c>
      <c r="D9" s="26">
        <f>SUM('Presupuesto Ingresos'!E66)</f>
        <v>7953000</v>
      </c>
      <c r="E9" s="92">
        <f>SUM(C9-D9)</f>
        <v>579438.1999999974</v>
      </c>
      <c r="F9" s="17"/>
    </row>
    <row r="10" spans="1:6" ht="12.75">
      <c r="A10" s="200"/>
      <c r="B10" s="26"/>
      <c r="C10" s="116"/>
      <c r="D10" s="26"/>
      <c r="E10" s="92"/>
      <c r="F10" s="17"/>
    </row>
    <row r="11" spans="1:6" ht="12.75">
      <c r="A11" s="200" t="s">
        <v>304</v>
      </c>
      <c r="B11" s="26">
        <v>0</v>
      </c>
      <c r="C11" s="116">
        <f>SUM('Ingresos Reales'!E67)</f>
        <v>161.67000000000002</v>
      </c>
      <c r="D11" s="26">
        <f>SUM('Presupuesto Ingresos'!E67)</f>
        <v>0</v>
      </c>
      <c r="E11" s="92">
        <f>SUM(C11-D11)</f>
        <v>161.67000000000002</v>
      </c>
      <c r="F11" s="17"/>
    </row>
    <row r="12" spans="1:6" ht="12.75">
      <c r="A12" s="200"/>
      <c r="B12" s="26"/>
      <c r="C12" s="116"/>
      <c r="D12" s="26"/>
      <c r="E12" s="92"/>
      <c r="F12" s="17"/>
    </row>
    <row r="13" spans="1:6" ht="12.75">
      <c r="A13" s="200" t="s">
        <v>331</v>
      </c>
      <c r="B13" s="26">
        <v>13985.85</v>
      </c>
      <c r="C13" s="116">
        <f>SUM('Ingresos Reales'!E68)</f>
        <v>128089.67</v>
      </c>
      <c r="D13" s="26">
        <f>SUM('Presupuesto Ingresos'!E68)</f>
        <v>0</v>
      </c>
      <c r="E13" s="92">
        <f>SUM(C13-D13)</f>
        <v>128089.67</v>
      </c>
      <c r="F13" s="17"/>
    </row>
    <row r="14" spans="1:6" ht="12.75">
      <c r="A14" s="200"/>
      <c r="B14" s="26"/>
      <c r="C14" s="116"/>
      <c r="D14" s="26"/>
      <c r="E14" s="92"/>
      <c r="F14" s="17"/>
    </row>
    <row r="15" spans="1:6" ht="12.75">
      <c r="A15" s="200" t="s">
        <v>380</v>
      </c>
      <c r="B15" s="26">
        <v>0</v>
      </c>
      <c r="C15" s="116">
        <f>SUM('Ingresos Reales'!E69)</f>
        <v>9494.38</v>
      </c>
      <c r="D15" s="26">
        <f>SUM('Presupuesto Ingresos'!E69)</f>
        <v>14545.279999999999</v>
      </c>
      <c r="E15" s="92">
        <f>SUM(C15-D15)</f>
        <v>-5050.9</v>
      </c>
      <c r="F15" s="17"/>
    </row>
    <row r="16" spans="1:6" ht="12.75">
      <c r="A16" s="224"/>
      <c r="B16" s="27"/>
      <c r="C16" s="116"/>
      <c r="D16" s="27"/>
      <c r="E16" s="208"/>
      <c r="F16" s="17"/>
    </row>
    <row r="17" spans="1:6" ht="12.75">
      <c r="A17" s="5" t="s">
        <v>4</v>
      </c>
      <c r="B17" s="203">
        <f>SUM(B8:B15)</f>
        <v>7661228.85</v>
      </c>
      <c r="C17" s="203">
        <f>SUM(C8:C15)</f>
        <v>8670183.919999998</v>
      </c>
      <c r="D17" s="203">
        <f>SUM(D8:D15)</f>
        <v>7967545.28</v>
      </c>
      <c r="E17" s="6">
        <f>SUM(E8:E15)</f>
        <v>702638.6399999975</v>
      </c>
      <c r="F17" s="204"/>
    </row>
    <row r="18" ht="12.75">
      <c r="F18" s="8"/>
    </row>
    <row r="19" spans="1:6" ht="12.75">
      <c r="A19" s="13"/>
      <c r="B19" s="14"/>
      <c r="C19" s="14"/>
      <c r="D19" s="14"/>
      <c r="E19" s="14"/>
      <c r="F19" s="17"/>
    </row>
    <row r="20" spans="1:6" ht="12.75">
      <c r="A20" s="15"/>
      <c r="B20" s="16"/>
      <c r="C20" s="16"/>
      <c r="D20" s="16"/>
      <c r="E20" s="16"/>
      <c r="F20" s="17"/>
    </row>
    <row r="21" spans="1:6" ht="12.75">
      <c r="A21" s="15"/>
      <c r="B21" s="16"/>
      <c r="C21" s="16"/>
      <c r="D21" s="16"/>
      <c r="E21" s="16"/>
      <c r="F21" s="17"/>
    </row>
    <row r="22" spans="1:6" ht="12.75">
      <c r="A22" s="15"/>
      <c r="B22" s="16"/>
      <c r="C22" s="16"/>
      <c r="D22" s="16"/>
      <c r="E22" s="16"/>
      <c r="F22" s="17"/>
    </row>
    <row r="23" spans="1:6" ht="12.75">
      <c r="A23" s="15"/>
      <c r="B23" s="16"/>
      <c r="C23" s="16"/>
      <c r="D23" s="16"/>
      <c r="E23" s="16"/>
      <c r="F23" s="17"/>
    </row>
    <row r="24" spans="1:6" ht="12.75">
      <c r="A24" s="15"/>
      <c r="B24" s="16"/>
      <c r="C24" s="16"/>
      <c r="D24" s="16"/>
      <c r="E24" s="16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8"/>
      <c r="B38" s="19"/>
      <c r="C38" s="19"/>
      <c r="D38" s="19"/>
      <c r="E38" s="19"/>
      <c r="F38" s="20"/>
    </row>
  </sheetData>
  <sheetProtection/>
  <mergeCells count="4">
    <mergeCell ref="A2:F2"/>
    <mergeCell ref="A3:F3"/>
    <mergeCell ref="B5:C5"/>
    <mergeCell ref="A1:F1"/>
  </mergeCells>
  <printOptions horizontalCentered="1"/>
  <pageMargins left="0.18" right="0.18" top="0.27" bottom="0.28" header="0" footer="0"/>
  <pageSetup horizontalDpi="600" verticalDpi="600" orientation="landscape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9.7109375" style="0" customWidth="1"/>
  </cols>
  <sheetData>
    <row r="1" spans="1:6" ht="15.75">
      <c r="A1" s="243" t="s">
        <v>259</v>
      </c>
      <c r="B1" s="243"/>
      <c r="C1" s="243"/>
      <c r="D1" s="243"/>
      <c r="E1" s="243"/>
      <c r="F1" s="243"/>
    </row>
    <row r="2" spans="1:6" ht="12.75">
      <c r="A2" s="242" t="s">
        <v>424</v>
      </c>
      <c r="B2" s="242"/>
      <c r="C2" s="242"/>
      <c r="D2" s="242"/>
      <c r="E2" s="242"/>
      <c r="F2" s="242"/>
    </row>
    <row r="3" spans="1:6" ht="12.75">
      <c r="A3" s="242" t="s">
        <v>157</v>
      </c>
      <c r="B3" s="242"/>
      <c r="C3" s="242"/>
      <c r="D3" s="242"/>
      <c r="E3" s="242"/>
      <c r="F3" s="242"/>
    </row>
    <row r="4" ht="13.5" thickBot="1"/>
    <row r="5" spans="1:6" ht="13.5" thickBot="1">
      <c r="A5" s="28" t="s">
        <v>0</v>
      </c>
      <c r="B5" s="244" t="s">
        <v>164</v>
      </c>
      <c r="C5" s="245"/>
      <c r="D5" s="3" t="s">
        <v>31</v>
      </c>
      <c r="E5" s="3" t="s">
        <v>32</v>
      </c>
      <c r="F5" s="28" t="s">
        <v>175</v>
      </c>
    </row>
    <row r="6" spans="1:6" ht="13.5" thickBot="1">
      <c r="A6" s="29"/>
      <c r="B6" s="4">
        <v>2013</v>
      </c>
      <c r="C6" s="4">
        <v>2014</v>
      </c>
      <c r="D6" s="4">
        <v>2014</v>
      </c>
      <c r="E6" s="4"/>
      <c r="F6" s="30"/>
    </row>
    <row r="8" spans="1:6" ht="12.75">
      <c r="A8" s="7"/>
      <c r="B8" s="25"/>
      <c r="C8" s="120"/>
      <c r="D8" s="25"/>
      <c r="E8" s="115"/>
      <c r="F8" s="23"/>
    </row>
    <row r="9" spans="1:6" ht="12.75">
      <c r="A9" s="8" t="s">
        <v>216</v>
      </c>
      <c r="B9" s="92">
        <v>63629722.89</v>
      </c>
      <c r="C9" s="116">
        <f>SUM('Ingresos Reales'!E71)</f>
        <v>68286403.32000001</v>
      </c>
      <c r="D9" s="26">
        <f>SUM('Presupuesto Ingresos'!E71)</f>
        <v>66174000</v>
      </c>
      <c r="E9" s="118">
        <f>SUM(C9-D9)</f>
        <v>2112403.3200000077</v>
      </c>
      <c r="F9" s="8"/>
    </row>
    <row r="10" spans="1:6" ht="12.75">
      <c r="A10" s="21"/>
      <c r="B10" s="26"/>
      <c r="C10" s="116"/>
      <c r="D10" s="26"/>
      <c r="E10" s="118"/>
      <c r="F10" s="8"/>
    </row>
    <row r="11" spans="1:6" ht="12.75">
      <c r="A11" s="200" t="s">
        <v>298</v>
      </c>
      <c r="B11" s="26">
        <v>3962.63</v>
      </c>
      <c r="C11" s="116">
        <f>SUM('Ingresos Reales'!E72)</f>
        <v>874.99</v>
      </c>
      <c r="D11" s="26">
        <f>SUM('Presupuesto Ingresos'!E72)</f>
        <v>0</v>
      </c>
      <c r="E11" s="118">
        <f>SUM(C11-D11)</f>
        <v>874.99</v>
      </c>
      <c r="F11" s="8"/>
    </row>
    <row r="12" spans="1:6" ht="12.75">
      <c r="A12" s="21"/>
      <c r="B12" s="26"/>
      <c r="C12" s="116"/>
      <c r="D12" s="26"/>
      <c r="E12" s="118"/>
      <c r="F12" s="8"/>
    </row>
    <row r="13" spans="1:6" ht="12.75">
      <c r="A13" s="200" t="s">
        <v>305</v>
      </c>
      <c r="B13" s="26">
        <v>223045.84999999998</v>
      </c>
      <c r="C13" s="116">
        <f>SUM('Ingresos Reales'!E73)</f>
        <v>4796.25</v>
      </c>
      <c r="D13" s="26">
        <f>SUM('Presupuesto Ingresos'!E73)</f>
        <v>4121.13</v>
      </c>
      <c r="E13" s="118">
        <f>SUM(C13-D13)</f>
        <v>675.1199999999999</v>
      </c>
      <c r="F13" s="8"/>
    </row>
    <row r="14" spans="1:6" ht="12.75">
      <c r="A14" s="200"/>
      <c r="B14" s="26"/>
      <c r="C14" s="116"/>
      <c r="D14" s="26"/>
      <c r="E14" s="118"/>
      <c r="F14" s="8"/>
    </row>
    <row r="15" spans="1:6" ht="12.75">
      <c r="A15" s="200" t="s">
        <v>332</v>
      </c>
      <c r="B15" s="26">
        <v>20727.5</v>
      </c>
      <c r="C15" s="116">
        <f>SUM('Ingresos Reales'!E74)</f>
        <v>124897.26</v>
      </c>
      <c r="D15" s="26">
        <f>SUM('Presupuesto Ingresos'!E74)</f>
        <v>231967.68</v>
      </c>
      <c r="E15" s="118">
        <f>SUM(C15-D15)</f>
        <v>-107070.42</v>
      </c>
      <c r="F15" s="8"/>
    </row>
    <row r="16" spans="1:6" ht="12.75">
      <c r="A16" s="200"/>
      <c r="B16" s="26"/>
      <c r="C16" s="116"/>
      <c r="D16" s="26"/>
      <c r="E16" s="116"/>
      <c r="F16" s="8"/>
    </row>
    <row r="17" spans="1:6" ht="12.75">
      <c r="A17" s="200" t="s">
        <v>381</v>
      </c>
      <c r="B17" s="26">
        <v>0</v>
      </c>
      <c r="C17" s="116">
        <f>SUM('Ingresos Reales'!E75)</f>
        <v>22315.23</v>
      </c>
      <c r="D17" s="26">
        <f>SUM('Presupuesto Ingresos'!E75)</f>
        <v>21556.6</v>
      </c>
      <c r="E17" s="118">
        <f>SUM(C17-D17)</f>
        <v>758.630000000001</v>
      </c>
      <c r="F17" s="8"/>
    </row>
    <row r="18" spans="1:6" ht="12.75">
      <c r="A18" s="9"/>
      <c r="B18" s="12"/>
      <c r="C18" s="37"/>
      <c r="D18" s="12"/>
      <c r="E18" s="37"/>
      <c r="F18" s="8"/>
    </row>
    <row r="19" spans="1:6" ht="12.75">
      <c r="A19" s="5" t="s">
        <v>4</v>
      </c>
      <c r="B19" s="6">
        <f>SUM(B8:B17)</f>
        <v>63877458.870000005</v>
      </c>
      <c r="C19" s="6">
        <f>SUM(C8:C17)</f>
        <v>68439287.05000001</v>
      </c>
      <c r="D19" s="6">
        <f>SUM(D8:D17)</f>
        <v>66431645.410000004</v>
      </c>
      <c r="E19" s="6">
        <f>SUM(E8:E17)</f>
        <v>2007641.640000008</v>
      </c>
      <c r="F19" s="31"/>
    </row>
    <row r="20" ht="12.75">
      <c r="F20" s="8"/>
    </row>
    <row r="21" spans="1:6" ht="12.75">
      <c r="A21" s="13"/>
      <c r="B21" s="14"/>
      <c r="C21" s="14"/>
      <c r="D21" s="14"/>
      <c r="E21" s="14"/>
      <c r="F21" s="17"/>
    </row>
    <row r="22" spans="1:6" ht="12.75">
      <c r="A22" s="15"/>
      <c r="B22" s="16"/>
      <c r="C22" s="16"/>
      <c r="D22" s="16"/>
      <c r="E22" s="16"/>
      <c r="F22" s="17"/>
    </row>
    <row r="23" spans="1:6" ht="12.75">
      <c r="A23" s="15"/>
      <c r="B23" s="16"/>
      <c r="C23" s="16"/>
      <c r="D23" s="16"/>
      <c r="E23" s="16"/>
      <c r="F23" s="17"/>
    </row>
    <row r="24" spans="1:6" ht="12.75">
      <c r="A24" s="15"/>
      <c r="B24" s="16"/>
      <c r="C24" s="16"/>
      <c r="D24" s="16"/>
      <c r="E24" s="16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8"/>
      <c r="B39" s="19"/>
      <c r="C39" s="19"/>
      <c r="D39" s="19"/>
      <c r="E39" s="19"/>
      <c r="F39" s="20"/>
    </row>
  </sheetData>
  <sheetProtection/>
  <mergeCells count="4">
    <mergeCell ref="A2:F2"/>
    <mergeCell ref="A3:F3"/>
    <mergeCell ref="B5:C5"/>
    <mergeCell ref="A1:F1"/>
  </mergeCells>
  <printOptions horizontalCentered="1"/>
  <pageMargins left="0.21" right="0.18" top="0.46" bottom="0.3937007874015748" header="0" footer="0"/>
  <pageSetup horizontalDpi="600" verticalDpi="600" orientation="landscape" scale="9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46.140625" style="0" customWidth="1"/>
    <col min="2" max="5" width="14.8515625" style="0" customWidth="1"/>
    <col min="6" max="6" width="37.8515625" style="0" customWidth="1"/>
  </cols>
  <sheetData>
    <row r="1" spans="1:6" ht="15.75">
      <c r="A1" s="243" t="s">
        <v>259</v>
      </c>
      <c r="B1" s="243"/>
      <c r="C1" s="243"/>
      <c r="D1" s="243"/>
      <c r="E1" s="243"/>
      <c r="F1" s="243"/>
    </row>
    <row r="2" spans="1:6" ht="12.75">
      <c r="A2" s="242" t="s">
        <v>424</v>
      </c>
      <c r="B2" s="242"/>
      <c r="C2" s="242"/>
      <c r="D2" s="242"/>
      <c r="E2" s="242"/>
      <c r="F2" s="242"/>
    </row>
    <row r="3" spans="1:6" ht="12.75">
      <c r="A3" s="242" t="s">
        <v>167</v>
      </c>
      <c r="B3" s="242"/>
      <c r="C3" s="242"/>
      <c r="D3" s="242"/>
      <c r="E3" s="242"/>
      <c r="F3" s="242"/>
    </row>
    <row r="4" ht="13.5" thickBot="1"/>
    <row r="5" spans="1:6" ht="13.5" thickBot="1">
      <c r="A5" s="28" t="s">
        <v>0</v>
      </c>
      <c r="B5" s="244" t="s">
        <v>164</v>
      </c>
      <c r="C5" s="245"/>
      <c r="D5" s="3" t="s">
        <v>31</v>
      </c>
      <c r="E5" s="3" t="s">
        <v>32</v>
      </c>
      <c r="F5" s="28" t="s">
        <v>175</v>
      </c>
    </row>
    <row r="6" spans="1:6" ht="13.5" thickBot="1">
      <c r="A6" s="29"/>
      <c r="B6" s="4">
        <v>2013</v>
      </c>
      <c r="C6" s="4">
        <v>2014</v>
      </c>
      <c r="D6" s="4">
        <v>2014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200" t="s">
        <v>379</v>
      </c>
      <c r="B9" s="26">
        <v>10000000</v>
      </c>
      <c r="C9" s="92">
        <f>SUM('Ingresos Reales'!E76)</f>
        <v>6889900</v>
      </c>
      <c r="D9" s="26">
        <f>SUM('Presupuesto Ingresos'!E76)</f>
        <v>0</v>
      </c>
      <c r="E9" s="92">
        <f>SUM(C9-D9)</f>
        <v>6889900</v>
      </c>
      <c r="F9" s="8"/>
    </row>
    <row r="10" spans="1:6" ht="12.75">
      <c r="A10" s="9"/>
      <c r="B10" s="27"/>
      <c r="C10" s="27"/>
      <c r="D10" s="27"/>
      <c r="E10" s="27"/>
      <c r="F10" s="8"/>
    </row>
    <row r="11" spans="2:6" ht="12.75">
      <c r="B11" s="37"/>
      <c r="C11" s="37"/>
      <c r="D11" s="37"/>
      <c r="E11" s="37"/>
      <c r="F11" s="8"/>
    </row>
    <row r="12" spans="1:6" ht="12.75">
      <c r="A12" s="5" t="s">
        <v>4</v>
      </c>
      <c r="B12" s="6">
        <f>SUM(B8:B10)</f>
        <v>10000000</v>
      </c>
      <c r="C12" s="94">
        <f>SUM(C8:C10)</f>
        <v>6889900</v>
      </c>
      <c r="D12" s="6">
        <f>SUM(D8:D10)</f>
        <v>0</v>
      </c>
      <c r="E12" s="94">
        <f>SUM(E8:E10)</f>
        <v>6889900</v>
      </c>
      <c r="F12" s="31"/>
    </row>
    <row r="13" spans="3:6" ht="12.75">
      <c r="C13" s="72"/>
      <c r="F13" s="8"/>
    </row>
    <row r="14" spans="1:6" ht="12.75">
      <c r="A14" s="13"/>
      <c r="B14" s="14"/>
      <c r="C14" s="14"/>
      <c r="D14" s="14"/>
      <c r="E14" s="14"/>
      <c r="F14" s="17"/>
    </row>
    <row r="15" spans="1:6" ht="12.75">
      <c r="A15" s="15"/>
      <c r="B15" s="16"/>
      <c r="C15" s="16"/>
      <c r="D15" s="16"/>
      <c r="E15" s="16"/>
      <c r="F15" s="17"/>
    </row>
    <row r="16" spans="1:6" ht="12.75">
      <c r="A16" s="15"/>
      <c r="B16" s="16"/>
      <c r="C16" s="16"/>
      <c r="D16" s="16"/>
      <c r="E16" s="16"/>
      <c r="F16" s="17"/>
    </row>
    <row r="17" spans="1:6" ht="12.75">
      <c r="A17" s="15"/>
      <c r="B17" s="16"/>
      <c r="C17" s="16"/>
      <c r="D17" s="16"/>
      <c r="E17" s="16"/>
      <c r="F17" s="17"/>
    </row>
    <row r="18" spans="1:6" ht="12.75">
      <c r="A18" s="15"/>
      <c r="B18" s="16"/>
      <c r="C18" s="16"/>
      <c r="D18" s="16"/>
      <c r="E18" s="16"/>
      <c r="F18" s="17"/>
    </row>
    <row r="19" spans="1:6" ht="12.75">
      <c r="A19" s="15"/>
      <c r="B19" s="16"/>
      <c r="C19" s="16"/>
      <c r="D19" s="16"/>
      <c r="E19" s="16"/>
      <c r="F19" s="17"/>
    </row>
    <row r="20" spans="1:6" ht="12.75">
      <c r="A20" s="15"/>
      <c r="B20" s="16"/>
      <c r="C20" s="16"/>
      <c r="D20" s="16"/>
      <c r="E20" s="16"/>
      <c r="F20" s="17"/>
    </row>
    <row r="21" spans="1:6" ht="12.75">
      <c r="A21" s="15"/>
      <c r="B21" s="16"/>
      <c r="C21" s="16"/>
      <c r="D21" s="16"/>
      <c r="E21" s="16"/>
      <c r="F21" s="17"/>
    </row>
    <row r="22" spans="1:6" ht="12.75">
      <c r="A22" s="15"/>
      <c r="B22" s="16"/>
      <c r="C22" s="16"/>
      <c r="D22" s="16"/>
      <c r="E22" s="16"/>
      <c r="F22" s="17"/>
    </row>
    <row r="23" spans="1:6" ht="12.75">
      <c r="A23" s="15"/>
      <c r="B23" s="16"/>
      <c r="C23" s="16"/>
      <c r="D23" s="16"/>
      <c r="E23" s="16"/>
      <c r="F23" s="17"/>
    </row>
    <row r="24" spans="1:6" ht="12.75">
      <c r="A24" s="15"/>
      <c r="B24" s="16"/>
      <c r="C24" s="16"/>
      <c r="D24" s="16"/>
      <c r="E24" s="16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8"/>
      <c r="B43" s="19"/>
      <c r="C43" s="19"/>
      <c r="D43" s="19"/>
      <c r="E43" s="19"/>
      <c r="F43" s="20"/>
    </row>
  </sheetData>
  <sheetProtection/>
  <mergeCells count="4">
    <mergeCell ref="A2:F2"/>
    <mergeCell ref="A3:F3"/>
    <mergeCell ref="B5:C5"/>
    <mergeCell ref="A1:F1"/>
  </mergeCells>
  <printOptions horizontalCentered="1"/>
  <pageMargins left="0.1968503937007874" right="0.2362204724409449" top="0.31496062992125984" bottom="0.1968503937007874" header="0" footer="0"/>
  <pageSetup horizontalDpi="600" verticalDpi="600" orientation="landscape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3">
      <selection activeCell="B51" sqref="B51"/>
    </sheetView>
  </sheetViews>
  <sheetFormatPr defaultColWidth="11.421875" defaultRowHeight="12.75"/>
  <cols>
    <col min="1" max="1" width="55.57421875" style="0" customWidth="1"/>
    <col min="2" max="5" width="14.8515625" style="0" customWidth="1"/>
    <col min="6" max="6" width="33.00390625" style="0" customWidth="1"/>
  </cols>
  <sheetData>
    <row r="1" spans="1:6" ht="15.75">
      <c r="A1" s="243" t="s">
        <v>259</v>
      </c>
      <c r="B1" s="243"/>
      <c r="C1" s="243"/>
      <c r="D1" s="243"/>
      <c r="E1" s="243"/>
      <c r="F1" s="243"/>
    </row>
    <row r="2" spans="1:6" ht="12.75">
      <c r="A2" s="242" t="s">
        <v>424</v>
      </c>
      <c r="B2" s="242"/>
      <c r="C2" s="242"/>
      <c r="D2" s="242"/>
      <c r="E2" s="242"/>
      <c r="F2" s="242"/>
    </row>
    <row r="3" spans="1:6" ht="12.75">
      <c r="A3" s="242" t="s">
        <v>168</v>
      </c>
      <c r="B3" s="242"/>
      <c r="C3" s="242"/>
      <c r="D3" s="242"/>
      <c r="E3" s="242"/>
      <c r="F3" s="242"/>
    </row>
    <row r="5" spans="1:6" ht="13.5" thickBot="1">
      <c r="A5" s="130" t="s">
        <v>0</v>
      </c>
      <c r="B5" s="246" t="s">
        <v>164</v>
      </c>
      <c r="C5" s="247"/>
      <c r="D5" s="131" t="s">
        <v>31</v>
      </c>
      <c r="E5" s="131" t="s">
        <v>32</v>
      </c>
      <c r="F5" s="132" t="s">
        <v>175</v>
      </c>
    </row>
    <row r="6" spans="1:6" ht="13.5" thickBot="1">
      <c r="A6" s="133"/>
      <c r="B6" s="4">
        <v>2013</v>
      </c>
      <c r="C6" s="4">
        <v>2014</v>
      </c>
      <c r="D6" s="4">
        <v>2014</v>
      </c>
      <c r="E6" s="4"/>
      <c r="F6" s="134"/>
    </row>
    <row r="7" spans="1:6" ht="12.75">
      <c r="A7" s="15"/>
      <c r="B7" s="16"/>
      <c r="C7" s="16"/>
      <c r="D7" s="16"/>
      <c r="E7" s="16"/>
      <c r="F7" s="17"/>
    </row>
    <row r="8" spans="1:6" ht="12.75">
      <c r="A8" s="13"/>
      <c r="B8" s="25"/>
      <c r="C8" s="120"/>
      <c r="D8" s="25"/>
      <c r="E8" s="25"/>
      <c r="F8" s="117"/>
    </row>
    <row r="9" spans="1:6" ht="12.75">
      <c r="A9" s="15" t="s">
        <v>121</v>
      </c>
      <c r="B9" s="26">
        <v>0</v>
      </c>
      <c r="C9" s="116">
        <f>SUM('Ingresos Reales'!E79)</f>
        <v>0</v>
      </c>
      <c r="D9" s="26">
        <f>SUM('Presupuesto Ingresos'!E79)</f>
        <v>0</v>
      </c>
      <c r="E9" s="92">
        <f>SUM(C9-D9)</f>
        <v>0</v>
      </c>
      <c r="F9" s="17"/>
    </row>
    <row r="10" spans="1:6" ht="12.75">
      <c r="A10" s="15"/>
      <c r="B10" s="26"/>
      <c r="C10" s="116"/>
      <c r="D10" s="26"/>
      <c r="E10" s="92"/>
      <c r="F10" s="17"/>
    </row>
    <row r="11" spans="1:6" ht="12.75">
      <c r="A11" s="202" t="s">
        <v>314</v>
      </c>
      <c r="B11" s="26">
        <v>2795217</v>
      </c>
      <c r="C11" s="116">
        <f>SUM('Ingresos Reales'!E80)</f>
        <v>3867084</v>
      </c>
      <c r="D11" s="26">
        <f>SUM('Presupuesto Ingresos'!E80)</f>
        <v>0</v>
      </c>
      <c r="E11" s="92">
        <f>SUM(C11-D11)</f>
        <v>3867084</v>
      </c>
      <c r="F11" s="17"/>
    </row>
    <row r="12" spans="1:6" ht="12.75">
      <c r="A12" s="15"/>
      <c r="B12" s="11"/>
      <c r="C12" s="116"/>
      <c r="D12" s="26"/>
      <c r="E12" s="92"/>
      <c r="F12" s="17"/>
    </row>
    <row r="13" spans="1:6" ht="12.75">
      <c r="A13" s="15" t="s">
        <v>264</v>
      </c>
      <c r="B13" s="26">
        <v>0</v>
      </c>
      <c r="C13" s="116">
        <f>SUM('Ingresos Reales'!E81)</f>
        <v>0</v>
      </c>
      <c r="D13" s="26">
        <f>SUM('Presupuesto Ingresos'!E81)</f>
        <v>0</v>
      </c>
      <c r="E13" s="92">
        <f>SUM(C13-D13)</f>
        <v>0</v>
      </c>
      <c r="F13" s="17"/>
    </row>
    <row r="14" spans="1:6" ht="12.75">
      <c r="A14" s="15"/>
      <c r="B14" s="11"/>
      <c r="C14" s="116"/>
      <c r="D14" s="26"/>
      <c r="E14" s="92"/>
      <c r="F14" s="17"/>
    </row>
    <row r="15" spans="1:6" ht="12.75">
      <c r="A15" s="15" t="s">
        <v>283</v>
      </c>
      <c r="B15" s="26">
        <v>0</v>
      </c>
      <c r="C15" s="116">
        <f>SUM('Ingresos Reales'!E82)</f>
        <v>0</v>
      </c>
      <c r="D15" s="26">
        <f>SUM('Presupuesto Ingresos'!E82)</f>
        <v>0</v>
      </c>
      <c r="E15" s="92">
        <f>SUM(C15-D15)</f>
        <v>0</v>
      </c>
      <c r="F15" s="17"/>
    </row>
    <row r="16" spans="1:6" ht="12.75">
      <c r="A16" s="15"/>
      <c r="B16" s="11"/>
      <c r="C16" s="116"/>
      <c r="D16" s="26"/>
      <c r="E16" s="92"/>
      <c r="F16" s="17"/>
    </row>
    <row r="17" spans="1:6" ht="12.75">
      <c r="A17" s="15" t="s">
        <v>268</v>
      </c>
      <c r="B17" s="26">
        <v>0</v>
      </c>
      <c r="C17" s="116">
        <f>SUM('Ingresos Reales'!E83)</f>
        <v>0</v>
      </c>
      <c r="D17" s="26">
        <f>SUM('Presupuesto Ingresos'!E83)</f>
        <v>0</v>
      </c>
      <c r="E17" s="92">
        <f>SUM(C17-D17)</f>
        <v>0</v>
      </c>
      <c r="F17" s="17"/>
    </row>
    <row r="18" spans="1:6" ht="12.75">
      <c r="A18" s="15"/>
      <c r="B18" s="127"/>
      <c r="C18" s="162"/>
      <c r="D18" s="127"/>
      <c r="E18" s="194"/>
      <c r="F18" s="17"/>
    </row>
    <row r="19" spans="1:6" ht="12.75">
      <c r="A19" s="202" t="s">
        <v>308</v>
      </c>
      <c r="B19" s="127">
        <v>13579016.37</v>
      </c>
      <c r="C19" s="162">
        <f>SUM('Ingresos Reales'!E84)</f>
        <v>0</v>
      </c>
      <c r="D19" s="127">
        <f>SUM('Presupuesto Ingresos'!E84)</f>
        <v>0</v>
      </c>
      <c r="E19" s="194">
        <f>SUM(C19-D19)</f>
        <v>0</v>
      </c>
      <c r="F19" s="17"/>
    </row>
    <row r="20" spans="1:6" ht="12.75">
      <c r="A20" s="202"/>
      <c r="B20" s="127"/>
      <c r="C20" s="162"/>
      <c r="D20" s="127"/>
      <c r="E20" s="194"/>
      <c r="F20" s="17"/>
    </row>
    <row r="21" spans="1:6" ht="12.75">
      <c r="A21" s="202" t="s">
        <v>406</v>
      </c>
      <c r="B21" s="26">
        <v>0</v>
      </c>
      <c r="C21" s="162">
        <f>SUM('Ingresos Reales'!E85)</f>
        <v>0</v>
      </c>
      <c r="D21" s="127">
        <f>SUM('Presupuesto Ingresos'!E85)</f>
        <v>0</v>
      </c>
      <c r="E21" s="194">
        <f>SUM(C21-D21)</f>
        <v>0</v>
      </c>
      <c r="F21" s="17"/>
    </row>
    <row r="22" spans="1:6" ht="12.75">
      <c r="A22" s="16"/>
      <c r="B22" s="127"/>
      <c r="C22" s="162"/>
      <c r="D22" s="127"/>
      <c r="E22" s="194"/>
      <c r="F22" s="17"/>
    </row>
    <row r="23" spans="1:6" ht="12.75">
      <c r="A23" s="16" t="s">
        <v>293</v>
      </c>
      <c r="B23" s="26">
        <v>0</v>
      </c>
      <c r="C23" s="162">
        <f>SUM('Ingresos Reales'!E86)</f>
        <v>0</v>
      </c>
      <c r="D23" s="127">
        <f>SUM('Presupuesto Ingresos'!E86)</f>
        <v>0</v>
      </c>
      <c r="E23" s="194">
        <f>SUM(C23-D23)</f>
        <v>0</v>
      </c>
      <c r="F23" s="17"/>
    </row>
    <row r="24" spans="1:6" ht="12.75">
      <c r="A24" s="15"/>
      <c r="B24" s="127"/>
      <c r="C24" s="162"/>
      <c r="D24" s="127"/>
      <c r="E24" s="194"/>
      <c r="F24" s="17"/>
    </row>
    <row r="25" spans="1:6" ht="12.75">
      <c r="A25" s="15" t="s">
        <v>291</v>
      </c>
      <c r="B25" s="26">
        <v>0</v>
      </c>
      <c r="C25" s="162">
        <f>SUM('Ingresos Reales'!E87)</f>
        <v>0</v>
      </c>
      <c r="D25" s="127">
        <f>SUM('Presupuesto Ingresos'!E87)</f>
        <v>0</v>
      </c>
      <c r="E25" s="194">
        <f>SUM(C25-D25)</f>
        <v>0</v>
      </c>
      <c r="F25" s="17"/>
    </row>
    <row r="26" spans="1:6" ht="12.75">
      <c r="A26" s="15"/>
      <c r="B26" s="127"/>
      <c r="C26" s="162"/>
      <c r="D26" s="127"/>
      <c r="E26" s="194"/>
      <c r="F26" s="17"/>
    </row>
    <row r="27" spans="1:6" ht="12.75">
      <c r="A27" s="15" t="s">
        <v>302</v>
      </c>
      <c r="B27" s="26">
        <v>0</v>
      </c>
      <c r="C27" s="162">
        <f>SUM('Ingresos Reales'!E88)</f>
        <v>0</v>
      </c>
      <c r="D27" s="127">
        <f>SUM('Presupuesto Ingresos'!E88)</f>
        <v>0</v>
      </c>
      <c r="E27" s="194">
        <f>SUM(C27-D27)</f>
        <v>0</v>
      </c>
      <c r="F27" s="17"/>
    </row>
    <row r="28" spans="1:6" ht="12.75">
      <c r="A28" s="15"/>
      <c r="B28" s="127"/>
      <c r="C28" s="162"/>
      <c r="D28" s="127"/>
      <c r="E28" s="194"/>
      <c r="F28" s="17"/>
    </row>
    <row r="29" spans="1:6" ht="12.75">
      <c r="A29" s="8" t="s">
        <v>296</v>
      </c>
      <c r="B29" s="26">
        <v>0</v>
      </c>
      <c r="C29" s="162">
        <f>SUM('Ingresos Reales'!E89)</f>
        <v>0</v>
      </c>
      <c r="D29" s="127">
        <f>SUM('Presupuesto Ingresos'!E89)</f>
        <v>0</v>
      </c>
      <c r="E29" s="194">
        <f>SUM(C29-D29)</f>
        <v>0</v>
      </c>
      <c r="F29" s="17"/>
    </row>
    <row r="30" spans="1:6" ht="12.75">
      <c r="A30" s="8"/>
      <c r="B30" s="127"/>
      <c r="C30" s="162"/>
      <c r="D30" s="127"/>
      <c r="E30" s="194"/>
      <c r="F30" s="17"/>
    </row>
    <row r="31" spans="1:6" ht="12.75">
      <c r="A31" s="8" t="s">
        <v>359</v>
      </c>
      <c r="B31" s="26">
        <v>0</v>
      </c>
      <c r="C31" s="162">
        <f>SUM('Ingresos Reales'!E90)</f>
        <v>0</v>
      </c>
      <c r="D31" s="127">
        <f>SUM('Presupuesto Ingresos'!E90)</f>
        <v>0</v>
      </c>
      <c r="E31" s="194">
        <f>SUM(C31-D31)</f>
        <v>0</v>
      </c>
      <c r="F31" s="17"/>
    </row>
    <row r="32" spans="1:6" ht="12.75">
      <c r="A32" s="8"/>
      <c r="B32" s="127"/>
      <c r="C32" s="162"/>
      <c r="D32" s="127"/>
      <c r="E32" s="194"/>
      <c r="F32" s="17"/>
    </row>
    <row r="33" spans="1:6" ht="12.75">
      <c r="A33" s="8" t="s">
        <v>361</v>
      </c>
      <c r="B33" s="26">
        <v>0</v>
      </c>
      <c r="C33" s="162">
        <f>SUM('Ingresos Reales'!E91)</f>
        <v>0</v>
      </c>
      <c r="D33" s="127">
        <f>SUM('Presupuesto Ingresos'!E91)</f>
        <v>0</v>
      </c>
      <c r="E33" s="194">
        <f>SUM(C33-D33)</f>
        <v>0</v>
      </c>
      <c r="F33" s="17"/>
    </row>
    <row r="34" spans="1:6" ht="12.75">
      <c r="A34" s="8"/>
      <c r="B34" s="127"/>
      <c r="C34" s="162"/>
      <c r="D34" s="127"/>
      <c r="E34" s="194"/>
      <c r="F34" s="17"/>
    </row>
    <row r="35" spans="1:6" ht="12.75">
      <c r="A35" s="200" t="s">
        <v>312</v>
      </c>
      <c r="B35" s="26">
        <v>0</v>
      </c>
      <c r="C35" s="162">
        <f>SUM('Ingresos Reales'!E92)</f>
        <v>0</v>
      </c>
      <c r="D35" s="127">
        <f>SUM('Presupuesto Ingresos'!E92)</f>
        <v>0</v>
      </c>
      <c r="E35" s="194">
        <f>SUM(C35-D35)</f>
        <v>0</v>
      </c>
      <c r="F35" s="17"/>
    </row>
    <row r="36" spans="1:6" ht="12.75">
      <c r="A36" s="15"/>
      <c r="B36" s="127"/>
      <c r="C36" s="162"/>
      <c r="D36" s="127"/>
      <c r="E36" s="194"/>
      <c r="F36" s="17"/>
    </row>
    <row r="37" spans="1:6" ht="12.75">
      <c r="A37" s="202" t="s">
        <v>313</v>
      </c>
      <c r="B37" s="26">
        <v>0</v>
      </c>
      <c r="C37" s="162">
        <f>SUM('Ingresos Reales'!E93)</f>
        <v>0</v>
      </c>
      <c r="D37" s="127">
        <f>SUM('Presupuesto Ingresos'!E93)</f>
        <v>0</v>
      </c>
      <c r="E37" s="194">
        <f>SUM(C37-D37)</f>
        <v>0</v>
      </c>
      <c r="F37" s="17"/>
    </row>
    <row r="38" spans="1:6" ht="12.75">
      <c r="A38" s="202"/>
      <c r="B38" s="127"/>
      <c r="C38" s="162"/>
      <c r="D38" s="127"/>
      <c r="E38" s="194"/>
      <c r="F38" s="17"/>
    </row>
    <row r="39" spans="1:6" ht="12.75">
      <c r="A39" s="202" t="s">
        <v>356</v>
      </c>
      <c r="B39" s="26">
        <v>0</v>
      </c>
      <c r="C39" s="162">
        <f>SUM('Ingresos Reales'!E94)</f>
        <v>0</v>
      </c>
      <c r="D39" s="127">
        <f>SUM('Presupuesto Ingresos'!E94)</f>
        <v>0</v>
      </c>
      <c r="E39" s="194">
        <f>SUM(C39-D39)</f>
        <v>0</v>
      </c>
      <c r="F39" s="17"/>
    </row>
    <row r="40" spans="1:6" ht="12.75">
      <c r="A40" s="202"/>
      <c r="B40" s="127"/>
      <c r="C40" s="162"/>
      <c r="D40" s="127"/>
      <c r="E40" s="194"/>
      <c r="F40" s="17"/>
    </row>
    <row r="41" spans="1:6" ht="12.75">
      <c r="A41" s="202" t="s">
        <v>357</v>
      </c>
      <c r="B41" s="26">
        <v>0</v>
      </c>
      <c r="C41" s="162">
        <f>SUM('Ingresos Reales'!E95)</f>
        <v>0</v>
      </c>
      <c r="D41" s="127">
        <f>SUM('Presupuesto Ingresos'!E95)</f>
        <v>0</v>
      </c>
      <c r="E41" s="194">
        <f>SUM(C41-D41)</f>
        <v>0</v>
      </c>
      <c r="F41" s="17"/>
    </row>
    <row r="42" spans="1:6" ht="12.75">
      <c r="A42" s="202"/>
      <c r="B42" s="127"/>
      <c r="C42" s="162"/>
      <c r="D42" s="127"/>
      <c r="E42" s="194"/>
      <c r="F42" s="17"/>
    </row>
    <row r="43" spans="1:6" ht="12.75">
      <c r="A43" s="202" t="s">
        <v>353</v>
      </c>
      <c r="B43" s="26">
        <v>0</v>
      </c>
      <c r="C43" s="162">
        <f>SUM('Ingresos Reales'!E96)</f>
        <v>0</v>
      </c>
      <c r="D43" s="127">
        <f>SUM('Presupuesto Ingresos'!E96)</f>
        <v>0</v>
      </c>
      <c r="E43" s="194">
        <f>SUM(C43-D43)</f>
        <v>0</v>
      </c>
      <c r="F43" s="17"/>
    </row>
    <row r="44" spans="1:6" ht="12.75">
      <c r="A44" s="202"/>
      <c r="B44" s="127"/>
      <c r="C44" s="162"/>
      <c r="D44" s="127"/>
      <c r="E44" s="194"/>
      <c r="F44" s="17"/>
    </row>
    <row r="45" spans="1:6" ht="12.75">
      <c r="A45" s="202" t="s">
        <v>360</v>
      </c>
      <c r="B45" s="26">
        <v>0</v>
      </c>
      <c r="C45" s="162">
        <f>SUM('Ingresos Reales'!E97)</f>
        <v>0</v>
      </c>
      <c r="D45" s="127">
        <f>SUM('Presupuesto Ingresos'!E97)</f>
        <v>0</v>
      </c>
      <c r="E45" s="194">
        <f>SUM(C45-D45)</f>
        <v>0</v>
      </c>
      <c r="F45" s="17"/>
    </row>
    <row r="46" spans="1:6" ht="12.75">
      <c r="A46" s="202"/>
      <c r="B46" s="127"/>
      <c r="C46" s="162"/>
      <c r="D46" s="127"/>
      <c r="E46" s="194"/>
      <c r="F46" s="17"/>
    </row>
    <row r="47" spans="1:6" ht="12.75">
      <c r="A47" s="202" t="s">
        <v>375</v>
      </c>
      <c r="B47" s="26">
        <v>0</v>
      </c>
      <c r="C47" s="162">
        <f>SUM('Ingresos Reales'!E98)</f>
        <v>0</v>
      </c>
      <c r="D47" s="127">
        <f>SUM('Presupuesto Ingresos'!E98)</f>
        <v>0</v>
      </c>
      <c r="E47" s="194">
        <f>SUM(C47-D47)</f>
        <v>0</v>
      </c>
      <c r="F47" s="17"/>
    </row>
    <row r="48" spans="1:6" ht="12.75">
      <c r="A48" s="15"/>
      <c r="B48" s="11"/>
      <c r="C48" s="40"/>
      <c r="D48" s="12"/>
      <c r="E48" s="12"/>
      <c r="F48" s="17"/>
    </row>
    <row r="49" spans="1:6" ht="12.75">
      <c r="A49" s="193" t="s">
        <v>4</v>
      </c>
      <c r="B49" s="6">
        <f>SUM(B8:B47)</f>
        <v>16374233.37</v>
      </c>
      <c r="C49" s="6">
        <f>SUM(C8:C47)</f>
        <v>3867084</v>
      </c>
      <c r="D49" s="6">
        <f>SUM(D8:D47)</f>
        <v>0</v>
      </c>
      <c r="E49" s="6">
        <f>SUM(E8:E47)</f>
        <v>3867084</v>
      </c>
      <c r="F49" s="31"/>
    </row>
    <row r="50" spans="1:6" ht="12.75">
      <c r="A50" s="18"/>
      <c r="B50" s="19"/>
      <c r="C50" s="19"/>
      <c r="D50" s="19"/>
      <c r="E50" s="19"/>
      <c r="F50" s="9"/>
    </row>
    <row r="52" ht="12.75">
      <c r="E52" s="37"/>
    </row>
  </sheetData>
  <sheetProtection/>
  <mergeCells count="4">
    <mergeCell ref="A2:F2"/>
    <mergeCell ref="A3:F3"/>
    <mergeCell ref="B5:C5"/>
    <mergeCell ref="A1:F1"/>
  </mergeCells>
  <printOptions horizontalCentered="1"/>
  <pageMargins left="0.57" right="0.33" top="0.17" bottom="0.31" header="0" footer="0"/>
  <pageSetup horizontalDpi="600" verticalDpi="600" orientation="landscape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9.140625" style="0" bestFit="1" customWidth="1"/>
    <col min="2" max="5" width="14.8515625" style="0" customWidth="1"/>
    <col min="6" max="6" width="32.00390625" style="0" customWidth="1"/>
  </cols>
  <sheetData>
    <row r="1" spans="1:6" ht="15.75">
      <c r="A1" s="243" t="s">
        <v>259</v>
      </c>
      <c r="B1" s="243"/>
      <c r="C1" s="243"/>
      <c r="D1" s="243"/>
      <c r="E1" s="243"/>
      <c r="F1" s="243"/>
    </row>
    <row r="2" spans="1:6" ht="12.75">
      <c r="A2" s="242" t="s">
        <v>424</v>
      </c>
      <c r="B2" s="242"/>
      <c r="C2" s="242"/>
      <c r="D2" s="242"/>
      <c r="E2" s="242"/>
      <c r="F2" s="242"/>
    </row>
    <row r="3" spans="1:6" ht="12.75">
      <c r="A3" s="242" t="s">
        <v>240</v>
      </c>
      <c r="B3" s="242"/>
      <c r="C3" s="242"/>
      <c r="D3" s="242"/>
      <c r="E3" s="242"/>
      <c r="F3" s="242"/>
    </row>
    <row r="4" ht="13.5" thickBot="1"/>
    <row r="5" spans="1:6" ht="13.5" thickBot="1">
      <c r="A5" s="28" t="s">
        <v>0</v>
      </c>
      <c r="B5" s="244" t="s">
        <v>164</v>
      </c>
      <c r="C5" s="245"/>
      <c r="D5" s="3" t="s">
        <v>31</v>
      </c>
      <c r="E5" s="3" t="s">
        <v>32</v>
      </c>
      <c r="F5" s="28" t="s">
        <v>175</v>
      </c>
    </row>
    <row r="6" spans="1:6" ht="13.5" thickBot="1">
      <c r="A6" s="29"/>
      <c r="B6" s="4">
        <v>2013</v>
      </c>
      <c r="C6" s="4">
        <v>2014</v>
      </c>
      <c r="D6" s="4">
        <v>2014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200" t="s">
        <v>377</v>
      </c>
      <c r="B9" s="26">
        <v>0</v>
      </c>
      <c r="C9" s="92">
        <f>SUM('Ingresos Reales'!E99)</f>
        <v>63000</v>
      </c>
      <c r="D9" s="26">
        <f>SUM('Presupuesto Ingresos'!E99)</f>
        <v>0</v>
      </c>
      <c r="E9" s="92">
        <f>SUM(C9-D9)</f>
        <v>63000</v>
      </c>
      <c r="F9" s="8"/>
    </row>
    <row r="10" spans="1:6" ht="12.75">
      <c r="A10" s="9"/>
      <c r="B10" s="27"/>
      <c r="C10" s="27"/>
      <c r="D10" s="27"/>
      <c r="E10" s="27"/>
      <c r="F10" s="8"/>
    </row>
    <row r="11" spans="2:6" ht="12.75">
      <c r="B11" s="37"/>
      <c r="C11" s="37"/>
      <c r="D11" s="37"/>
      <c r="E11" s="37"/>
      <c r="F11" s="8"/>
    </row>
    <row r="12" spans="1:6" ht="12.75">
      <c r="A12" s="5" t="s">
        <v>4</v>
      </c>
      <c r="B12" s="6">
        <f>SUM(B8:B10)</f>
        <v>0</v>
      </c>
      <c r="C12" s="94">
        <f>SUM(C8:C10)</f>
        <v>63000</v>
      </c>
      <c r="D12" s="6">
        <f>SUM(D8:D10)</f>
        <v>0</v>
      </c>
      <c r="E12" s="94">
        <f>SUM(E8:E10)</f>
        <v>63000</v>
      </c>
      <c r="F12" s="31"/>
    </row>
    <row r="13" ht="12.75">
      <c r="F13" s="8"/>
    </row>
    <row r="14" spans="1:6" ht="12.75">
      <c r="A14" s="13"/>
      <c r="B14" s="14"/>
      <c r="C14" s="14"/>
      <c r="D14" s="14"/>
      <c r="E14" s="14"/>
      <c r="F14" s="17"/>
    </row>
    <row r="15" spans="1:6" ht="12.75">
      <c r="A15" s="15"/>
      <c r="B15" s="16"/>
      <c r="C15" s="16"/>
      <c r="D15" s="16"/>
      <c r="E15" s="16"/>
      <c r="F15" s="17"/>
    </row>
    <row r="16" spans="1:6" ht="12.75">
      <c r="A16" s="15"/>
      <c r="B16" s="16"/>
      <c r="C16" s="16"/>
      <c r="D16" s="16"/>
      <c r="E16" s="16"/>
      <c r="F16" s="17"/>
    </row>
    <row r="17" spans="1:6" ht="12.75">
      <c r="A17" s="15"/>
      <c r="B17" s="16"/>
      <c r="C17" s="16"/>
      <c r="D17" s="16"/>
      <c r="E17" s="16"/>
      <c r="F17" s="17"/>
    </row>
    <row r="18" spans="1:6" ht="12.75">
      <c r="A18" s="15"/>
      <c r="B18" s="16"/>
      <c r="C18" s="16"/>
      <c r="D18" s="16"/>
      <c r="E18" s="16"/>
      <c r="F18" s="17"/>
    </row>
    <row r="19" spans="1:6" ht="12.75">
      <c r="A19" s="15"/>
      <c r="B19" s="16"/>
      <c r="C19" s="16"/>
      <c r="D19" s="16"/>
      <c r="E19" s="16"/>
      <c r="F19" s="17"/>
    </row>
    <row r="20" spans="1:6" ht="12.75">
      <c r="A20" s="15"/>
      <c r="B20" s="16"/>
      <c r="C20" s="16"/>
      <c r="D20" s="16"/>
      <c r="E20" s="16"/>
      <c r="F20" s="17"/>
    </row>
    <row r="21" spans="1:6" ht="12.75">
      <c r="A21" s="15"/>
      <c r="B21" s="16"/>
      <c r="C21" s="16"/>
      <c r="D21" s="16"/>
      <c r="E21" s="16"/>
      <c r="F21" s="17"/>
    </row>
    <row r="22" spans="1:6" ht="12.75">
      <c r="A22" s="15"/>
      <c r="B22" s="16"/>
      <c r="C22" s="16"/>
      <c r="D22" s="16"/>
      <c r="E22" s="16"/>
      <c r="F22" s="17"/>
    </row>
    <row r="23" spans="1:6" ht="12.75">
      <c r="A23" s="15"/>
      <c r="B23" s="16"/>
      <c r="C23" s="16"/>
      <c r="D23" s="16"/>
      <c r="E23" s="16"/>
      <c r="F23" s="17"/>
    </row>
    <row r="24" spans="1:6" ht="12.75">
      <c r="A24" s="15"/>
      <c r="B24" s="16"/>
      <c r="C24" s="16"/>
      <c r="D24" s="16"/>
      <c r="E24" s="16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5"/>
      <c r="B44" s="16"/>
      <c r="C44" s="16"/>
      <c r="D44" s="16"/>
      <c r="E44" s="16"/>
      <c r="F44" s="17"/>
    </row>
    <row r="45" spans="1:6" ht="12.75">
      <c r="A45" s="18"/>
      <c r="B45" s="19"/>
      <c r="C45" s="19"/>
      <c r="D45" s="19"/>
      <c r="E45" s="19"/>
      <c r="F45" s="20"/>
    </row>
  </sheetData>
  <sheetProtection/>
  <mergeCells count="4">
    <mergeCell ref="A2:F2"/>
    <mergeCell ref="A3:F3"/>
    <mergeCell ref="B5:C5"/>
    <mergeCell ref="A1:F1"/>
  </mergeCells>
  <printOptions horizontalCentered="1"/>
  <pageMargins left="0.3" right="0.17" top="0.2" bottom="0.21" header="0" footer="0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B9" sqref="B9:B13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5.421875" style="0" customWidth="1"/>
  </cols>
  <sheetData>
    <row r="1" spans="1:6" ht="15.75">
      <c r="A1" s="243" t="s">
        <v>259</v>
      </c>
      <c r="B1" s="243"/>
      <c r="C1" s="243"/>
      <c r="D1" s="243"/>
      <c r="E1" s="243"/>
      <c r="F1" s="243"/>
    </row>
    <row r="2" spans="1:6" ht="12.75">
      <c r="A2" s="242" t="s">
        <v>424</v>
      </c>
      <c r="B2" s="242"/>
      <c r="C2" s="242"/>
      <c r="D2" s="242"/>
      <c r="E2" s="242"/>
      <c r="F2" s="242"/>
    </row>
    <row r="3" spans="1:6" ht="12.75">
      <c r="A3" s="242" t="s">
        <v>173</v>
      </c>
      <c r="B3" s="242"/>
      <c r="C3" s="242"/>
      <c r="D3" s="242"/>
      <c r="E3" s="242"/>
      <c r="F3" s="242"/>
    </row>
    <row r="4" ht="13.5" thickBot="1"/>
    <row r="5" spans="1:6" ht="13.5" thickBot="1">
      <c r="A5" s="28" t="s">
        <v>0</v>
      </c>
      <c r="B5" s="244" t="s">
        <v>164</v>
      </c>
      <c r="C5" s="245"/>
      <c r="D5" s="3" t="s">
        <v>31</v>
      </c>
      <c r="E5" s="3" t="s">
        <v>32</v>
      </c>
      <c r="F5" s="28" t="s">
        <v>175</v>
      </c>
    </row>
    <row r="6" spans="1:6" ht="13.5" thickBot="1">
      <c r="A6" s="29"/>
      <c r="B6" s="4">
        <v>2013</v>
      </c>
      <c r="C6" s="4">
        <v>2014</v>
      </c>
      <c r="D6" s="4">
        <v>2014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8" t="s">
        <v>122</v>
      </c>
      <c r="B9" s="26">
        <v>0</v>
      </c>
      <c r="C9" s="92">
        <f>SUM('Ingresos Reales'!E102)</f>
        <v>0</v>
      </c>
      <c r="D9" s="26">
        <f>SUM('Presupuesto Ingresos'!E102)</f>
        <v>0</v>
      </c>
      <c r="E9" s="92">
        <f>SUM(C9-D9)</f>
        <v>0</v>
      </c>
      <c r="F9" s="8"/>
    </row>
    <row r="10" spans="1:6" ht="12.75">
      <c r="A10" s="8"/>
      <c r="B10" s="26"/>
      <c r="C10" s="26"/>
      <c r="D10" s="26"/>
      <c r="E10" s="26"/>
      <c r="F10" s="8"/>
    </row>
    <row r="11" spans="1:6" ht="12.75">
      <c r="A11" s="8" t="s">
        <v>123</v>
      </c>
      <c r="B11" s="26">
        <v>0</v>
      </c>
      <c r="C11" s="92">
        <f>SUM('Ingresos Reales'!E103)</f>
        <v>0</v>
      </c>
      <c r="D11" s="26">
        <f>SUM('Presupuesto Ingresos'!E103)</f>
        <v>0</v>
      </c>
      <c r="E11" s="92">
        <f>SUM(C11-D11)</f>
        <v>0</v>
      </c>
      <c r="F11" s="8"/>
    </row>
    <row r="12" spans="1:6" ht="12.75">
      <c r="A12" s="8"/>
      <c r="B12" s="26"/>
      <c r="C12" s="92"/>
      <c r="D12" s="26"/>
      <c r="E12" s="92"/>
      <c r="F12" s="8"/>
    </row>
    <row r="13" spans="1:6" ht="12.75">
      <c r="A13" s="8" t="s">
        <v>247</v>
      </c>
      <c r="B13" s="26">
        <v>0</v>
      </c>
      <c r="C13" s="92">
        <f>SUM('Ingresos Reales'!E104)</f>
        <v>0</v>
      </c>
      <c r="D13" s="26">
        <f>SUM('Presupuesto Ingresos'!E104)</f>
        <v>0</v>
      </c>
      <c r="E13" s="92">
        <f>SUM(C13-D13)</f>
        <v>0</v>
      </c>
      <c r="F13" s="8"/>
    </row>
    <row r="14" spans="1:6" ht="12.75">
      <c r="A14" s="9"/>
      <c r="B14" s="27"/>
      <c r="C14" s="27"/>
      <c r="D14" s="27"/>
      <c r="E14" s="27"/>
      <c r="F14" s="8"/>
    </row>
    <row r="15" spans="2:6" ht="12.75">
      <c r="B15" s="37"/>
      <c r="C15" s="37"/>
      <c r="D15" s="37"/>
      <c r="E15" s="37"/>
      <c r="F15" s="8"/>
    </row>
    <row r="16" spans="1:6" ht="12.75">
      <c r="A16" s="5" t="s">
        <v>4</v>
      </c>
      <c r="B16" s="6">
        <f>SUM(B8:B14)</f>
        <v>0</v>
      </c>
      <c r="C16" s="94">
        <f>SUM(C8:C14)</f>
        <v>0</v>
      </c>
      <c r="D16" s="6">
        <f>SUM(D8:D14)</f>
        <v>0</v>
      </c>
      <c r="E16" s="94">
        <f>SUM(E8:E14)</f>
        <v>0</v>
      </c>
      <c r="F16" s="31"/>
    </row>
    <row r="17" spans="3:6" ht="12.75">
      <c r="C17" s="72"/>
      <c r="F17" s="8"/>
    </row>
    <row r="18" spans="1:6" ht="12.75">
      <c r="A18" s="13"/>
      <c r="B18" s="14"/>
      <c r="C18" s="14"/>
      <c r="D18" s="14"/>
      <c r="E18" s="14"/>
      <c r="F18" s="17"/>
    </row>
    <row r="19" spans="1:6" ht="12.75">
      <c r="A19" s="15"/>
      <c r="B19" s="16"/>
      <c r="C19" s="16"/>
      <c r="D19" s="16"/>
      <c r="E19" s="16"/>
      <c r="F19" s="17"/>
    </row>
    <row r="20" spans="1:6" ht="12.75">
      <c r="A20" s="15"/>
      <c r="B20" s="16"/>
      <c r="C20" s="16"/>
      <c r="D20" s="16"/>
      <c r="E20" s="16"/>
      <c r="F20" s="17"/>
    </row>
    <row r="21" spans="1:6" ht="12.75">
      <c r="A21" s="15"/>
      <c r="B21" s="16"/>
      <c r="C21" s="16"/>
      <c r="D21" s="16"/>
      <c r="E21" s="16"/>
      <c r="F21" s="17"/>
    </row>
    <row r="22" spans="1:6" ht="12.75">
      <c r="A22" s="15"/>
      <c r="B22" s="16"/>
      <c r="C22" s="16"/>
      <c r="D22" s="16"/>
      <c r="E22" s="16"/>
      <c r="F22" s="17"/>
    </row>
    <row r="23" spans="1:6" ht="12.75">
      <c r="A23" s="15"/>
      <c r="B23" s="16"/>
      <c r="C23" s="16"/>
      <c r="D23" s="16"/>
      <c r="E23" s="16"/>
      <c r="F23" s="17"/>
    </row>
    <row r="24" spans="1:6" ht="12.75">
      <c r="A24" s="15"/>
      <c r="B24" s="16"/>
      <c r="C24" s="16"/>
      <c r="D24" s="16"/>
      <c r="E24" s="16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8"/>
      <c r="B43" s="19"/>
      <c r="C43" s="19"/>
      <c r="D43" s="19"/>
      <c r="E43" s="19"/>
      <c r="F43" s="20"/>
    </row>
  </sheetData>
  <sheetProtection/>
  <mergeCells count="4">
    <mergeCell ref="A2:F2"/>
    <mergeCell ref="A3:F3"/>
    <mergeCell ref="B5:C5"/>
    <mergeCell ref="A1:F1"/>
  </mergeCells>
  <printOptions horizontalCentered="1"/>
  <pageMargins left="0.32" right="0.3937007874015748" top="0.25" bottom="0.3937007874015748" header="0" footer="0"/>
  <pageSetup fitToHeight="1" fitToWidth="1"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1.7109375" style="0" customWidth="1"/>
  </cols>
  <sheetData>
    <row r="1" spans="1:6" ht="15.75">
      <c r="A1" s="243" t="s">
        <v>259</v>
      </c>
      <c r="B1" s="243"/>
      <c r="C1" s="243"/>
      <c r="D1" s="243"/>
      <c r="E1" s="243"/>
      <c r="F1" s="243"/>
    </row>
    <row r="2" spans="1:6" ht="12.75">
      <c r="A2" s="242" t="s">
        <v>424</v>
      </c>
      <c r="B2" s="242"/>
      <c r="C2" s="242"/>
      <c r="D2" s="242"/>
      <c r="E2" s="242"/>
      <c r="F2" s="242"/>
    </row>
    <row r="3" spans="1:6" ht="12.75">
      <c r="A3" s="242" t="s">
        <v>39</v>
      </c>
      <c r="B3" s="242"/>
      <c r="C3" s="242"/>
      <c r="D3" s="242"/>
      <c r="E3" s="242"/>
      <c r="F3" s="242"/>
    </row>
    <row r="4" ht="13.5" thickBot="1"/>
    <row r="5" spans="1:6" ht="13.5" thickBot="1">
      <c r="A5" s="28" t="s">
        <v>0</v>
      </c>
      <c r="B5" s="244" t="s">
        <v>164</v>
      </c>
      <c r="C5" s="245"/>
      <c r="D5" s="3" t="s">
        <v>31</v>
      </c>
      <c r="E5" s="3" t="s">
        <v>32</v>
      </c>
      <c r="F5" s="28" t="s">
        <v>175</v>
      </c>
    </row>
    <row r="6" spans="1:6" ht="13.5" thickBot="1">
      <c r="A6" s="29"/>
      <c r="B6" s="4">
        <v>2013</v>
      </c>
      <c r="C6" s="4">
        <v>2014</v>
      </c>
      <c r="D6" s="4">
        <v>2014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8" t="s">
        <v>3</v>
      </c>
      <c r="B9" s="26">
        <v>6473578.28</v>
      </c>
      <c r="C9" s="92">
        <f>SUM('Ingresos Reales'!E106)</f>
        <v>9835450.729999999</v>
      </c>
      <c r="D9" s="26">
        <f>SUM('Presupuesto Ingresos'!E106)</f>
        <v>0</v>
      </c>
      <c r="E9" s="92">
        <f>SUM(C9-D9)</f>
        <v>9835450.729999999</v>
      </c>
      <c r="F9" s="8"/>
    </row>
    <row r="10" spans="1:6" ht="12.75">
      <c r="A10" s="9"/>
      <c r="B10" s="27"/>
      <c r="C10" s="27"/>
      <c r="D10" s="27"/>
      <c r="E10" s="27"/>
      <c r="F10" s="8"/>
    </row>
    <row r="11" spans="2:6" ht="12.75">
      <c r="B11" s="37"/>
      <c r="C11" s="37"/>
      <c r="D11" s="37"/>
      <c r="E11" s="37"/>
      <c r="F11" s="8"/>
    </row>
    <row r="12" spans="1:6" ht="12.75">
      <c r="A12" s="5" t="s">
        <v>4</v>
      </c>
      <c r="B12" s="6">
        <f>SUM(B8:B10)</f>
        <v>6473578.28</v>
      </c>
      <c r="C12" s="94">
        <f>SUM(C8:C10)</f>
        <v>9835450.729999999</v>
      </c>
      <c r="D12" s="6">
        <f>SUM(D8:D10)</f>
        <v>0</v>
      </c>
      <c r="E12" s="94">
        <f>SUM(E8:E10)</f>
        <v>9835450.729999999</v>
      </c>
      <c r="F12" s="31"/>
    </row>
    <row r="13" ht="12.75">
      <c r="F13" s="8"/>
    </row>
    <row r="14" spans="1:6" ht="12.75">
      <c r="A14" s="13"/>
      <c r="B14" s="14"/>
      <c r="C14" s="14"/>
      <c r="D14" s="14"/>
      <c r="E14" s="14"/>
      <c r="F14" s="17"/>
    </row>
    <row r="15" spans="1:6" ht="12.75">
      <c r="A15" s="15"/>
      <c r="B15" s="16"/>
      <c r="C15" s="16"/>
      <c r="D15" s="16"/>
      <c r="E15" s="16"/>
      <c r="F15" s="17"/>
    </row>
    <row r="16" spans="1:6" ht="12.75">
      <c r="A16" s="15"/>
      <c r="B16" s="16"/>
      <c r="C16" s="16"/>
      <c r="D16" s="16"/>
      <c r="E16" s="16"/>
      <c r="F16" s="17"/>
    </row>
    <row r="17" spans="1:6" ht="12.75">
      <c r="A17" s="15"/>
      <c r="B17" s="16"/>
      <c r="C17" s="16"/>
      <c r="D17" s="16"/>
      <c r="E17" s="16"/>
      <c r="F17" s="17"/>
    </row>
    <row r="18" spans="1:6" ht="12.75">
      <c r="A18" s="15"/>
      <c r="B18" s="16"/>
      <c r="C18" s="16"/>
      <c r="D18" s="16"/>
      <c r="E18" s="16"/>
      <c r="F18" s="17"/>
    </row>
    <row r="19" spans="1:6" ht="12.75">
      <c r="A19" s="15"/>
      <c r="B19" s="16"/>
      <c r="C19" s="16"/>
      <c r="D19" s="16"/>
      <c r="E19" s="16"/>
      <c r="F19" s="17"/>
    </row>
    <row r="20" spans="1:6" ht="12.75">
      <c r="A20" s="15"/>
      <c r="B20" s="16"/>
      <c r="C20" s="16"/>
      <c r="D20" s="16"/>
      <c r="E20" s="16"/>
      <c r="F20" s="17"/>
    </row>
    <row r="21" spans="1:6" ht="12.75">
      <c r="A21" s="15"/>
      <c r="B21" s="16"/>
      <c r="C21" s="16"/>
      <c r="D21" s="16"/>
      <c r="E21" s="16"/>
      <c r="F21" s="17"/>
    </row>
    <row r="22" spans="1:6" ht="12.75">
      <c r="A22" s="15"/>
      <c r="B22" s="16"/>
      <c r="C22" s="16"/>
      <c r="D22" s="16"/>
      <c r="E22" s="16"/>
      <c r="F22" s="17"/>
    </row>
    <row r="23" spans="1:6" ht="12.75">
      <c r="A23" s="15"/>
      <c r="B23" s="16"/>
      <c r="C23" s="16"/>
      <c r="D23" s="16"/>
      <c r="E23" s="16"/>
      <c r="F23" s="17"/>
    </row>
    <row r="24" spans="1:6" ht="12.75">
      <c r="A24" s="15"/>
      <c r="B24" s="16"/>
      <c r="C24" s="16"/>
      <c r="D24" s="16"/>
      <c r="E24" s="16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8"/>
      <c r="B44" s="19"/>
      <c r="C44" s="19"/>
      <c r="D44" s="19"/>
      <c r="E44" s="19"/>
      <c r="F44" s="20"/>
    </row>
  </sheetData>
  <sheetProtection/>
  <mergeCells count="4">
    <mergeCell ref="A2:F2"/>
    <mergeCell ref="A3:F3"/>
    <mergeCell ref="B5:C5"/>
    <mergeCell ref="A1:F1"/>
  </mergeCells>
  <printOptions horizontalCentered="1"/>
  <pageMargins left="0.34" right="0.3937007874015748" top="0.22" bottom="0.3937007874015748" header="0" footer="0"/>
  <pageSetup fitToHeight="1" fitToWidth="1"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25"/>
  <sheetViews>
    <sheetView zoomScale="89" zoomScaleNormal="89" zoomScalePageLayoutView="0" workbookViewId="0" topLeftCell="A79">
      <selection activeCell="E99" sqref="E99"/>
    </sheetView>
  </sheetViews>
  <sheetFormatPr defaultColWidth="53.28125" defaultRowHeight="12.75"/>
  <cols>
    <col min="1" max="1" width="56.140625" style="213" customWidth="1"/>
    <col min="2" max="2" width="17.8515625" style="213" customWidth="1"/>
    <col min="3" max="4" width="16.8515625" style="213" customWidth="1"/>
    <col min="5" max="5" width="20.57421875" style="213" bestFit="1" customWidth="1"/>
    <col min="6" max="16384" width="53.28125" style="126" customWidth="1"/>
  </cols>
  <sheetData>
    <row r="1" spans="1:5" ht="12.75">
      <c r="A1" s="248" t="s">
        <v>259</v>
      </c>
      <c r="B1" s="248"/>
      <c r="C1" s="248"/>
      <c r="D1" s="248"/>
      <c r="E1" s="248"/>
    </row>
    <row r="2" spans="1:5" ht="12.75">
      <c r="A2" s="248" t="s">
        <v>424</v>
      </c>
      <c r="B2" s="248"/>
      <c r="C2" s="248"/>
      <c r="D2" s="248"/>
      <c r="E2" s="248"/>
    </row>
    <row r="3" spans="1:5" ht="12.75">
      <c r="A3" s="248" t="s">
        <v>165</v>
      </c>
      <c r="B3" s="248"/>
      <c r="C3" s="248"/>
      <c r="D3" s="248"/>
      <c r="E3" s="248"/>
    </row>
    <row r="4" ht="13.5" thickBot="1"/>
    <row r="5" spans="1:5" ht="13.5" thickBot="1">
      <c r="A5" s="143" t="s">
        <v>0</v>
      </c>
      <c r="B5" s="143" t="s">
        <v>6</v>
      </c>
      <c r="C5" s="143" t="s">
        <v>7</v>
      </c>
      <c r="D5" s="143" t="s">
        <v>8</v>
      </c>
      <c r="E5" s="143" t="s">
        <v>63</v>
      </c>
    </row>
    <row r="7" spans="1:5" ht="12.75">
      <c r="A7" s="144" t="s">
        <v>85</v>
      </c>
      <c r="B7" s="145">
        <f>SUM(B8:B10)</f>
        <v>34397844</v>
      </c>
      <c r="C7" s="145">
        <f>SUM(C8:C10)</f>
        <v>28265579.5</v>
      </c>
      <c r="D7" s="145">
        <f>SUM(D8:D10)</f>
        <v>34609024</v>
      </c>
      <c r="E7" s="145">
        <f>SUM(E8:E10)</f>
        <v>97272447.5</v>
      </c>
    </row>
    <row r="8" spans="1:5" ht="12.75">
      <c r="A8" s="214" t="s">
        <v>43</v>
      </c>
      <c r="B8" s="209">
        <v>20881695</v>
      </c>
      <c r="C8" s="209">
        <v>18600080.5</v>
      </c>
      <c r="D8" s="209">
        <v>24699630</v>
      </c>
      <c r="E8" s="209">
        <f>SUM(B8:D8)</f>
        <v>64181405.5</v>
      </c>
    </row>
    <row r="9" spans="1:5" ht="12.75">
      <c r="A9" s="214" t="s">
        <v>45</v>
      </c>
      <c r="B9" s="209">
        <v>7521309</v>
      </c>
      <c r="C9" s="209">
        <v>6219955</v>
      </c>
      <c r="D9" s="209">
        <v>6269755</v>
      </c>
      <c r="E9" s="209">
        <f>SUM(B9:D9)</f>
        <v>20011019</v>
      </c>
    </row>
    <row r="10" spans="1:5" ht="12.75">
      <c r="A10" s="214" t="s">
        <v>44</v>
      </c>
      <c r="B10" s="209">
        <v>5994840</v>
      </c>
      <c r="C10" s="209">
        <v>3445544</v>
      </c>
      <c r="D10" s="209">
        <v>3639639</v>
      </c>
      <c r="E10" s="209">
        <f>SUM(B10:D10)</f>
        <v>13080023</v>
      </c>
    </row>
    <row r="11" spans="1:5" ht="12.75">
      <c r="A11" s="199"/>
      <c r="B11" s="209"/>
      <c r="C11" s="209"/>
      <c r="D11" s="209"/>
      <c r="E11" s="209"/>
    </row>
    <row r="12" spans="1:5" ht="12.75">
      <c r="A12" s="147" t="s">
        <v>40</v>
      </c>
      <c r="B12" s="148">
        <f>SUM(B13:B18)</f>
        <v>9947270</v>
      </c>
      <c r="C12" s="148">
        <f>SUM(C13:C18)</f>
        <v>9947270</v>
      </c>
      <c r="D12" s="148">
        <f>SUM(D13:D18)</f>
        <v>9947270</v>
      </c>
      <c r="E12" s="148">
        <f>SUM(E13:E18)</f>
        <v>29841810</v>
      </c>
    </row>
    <row r="13" spans="1:5" ht="12.75">
      <c r="A13" s="214" t="s">
        <v>58</v>
      </c>
      <c r="B13" s="209">
        <v>3000000</v>
      </c>
      <c r="C13" s="209">
        <v>3000000</v>
      </c>
      <c r="D13" s="209">
        <v>3000000</v>
      </c>
      <c r="E13" s="209">
        <f aca="true" t="shared" si="0" ref="E13:E18">SUM(B13:D13)</f>
        <v>9000000</v>
      </c>
    </row>
    <row r="14" spans="1:5" ht="12.75">
      <c r="A14" s="214" t="s">
        <v>116</v>
      </c>
      <c r="B14" s="209">
        <v>6545600</v>
      </c>
      <c r="C14" s="209">
        <v>6545600</v>
      </c>
      <c r="D14" s="209">
        <v>6545600</v>
      </c>
      <c r="E14" s="209">
        <f t="shared" si="0"/>
        <v>19636800</v>
      </c>
    </row>
    <row r="15" spans="1:5" ht="12.75">
      <c r="A15" s="214" t="s">
        <v>46</v>
      </c>
      <c r="B15" s="209">
        <v>66670</v>
      </c>
      <c r="C15" s="209">
        <v>66670</v>
      </c>
      <c r="D15" s="209">
        <v>66670</v>
      </c>
      <c r="E15" s="209">
        <f t="shared" si="0"/>
        <v>200010</v>
      </c>
    </row>
    <row r="16" spans="1:5" ht="12.75">
      <c r="A16" s="214" t="s">
        <v>47</v>
      </c>
      <c r="B16" s="209"/>
      <c r="C16" s="209"/>
      <c r="D16" s="209"/>
      <c r="E16" s="209">
        <f t="shared" si="0"/>
        <v>0</v>
      </c>
    </row>
    <row r="17" spans="1:5" ht="12.75">
      <c r="A17" s="214" t="s">
        <v>117</v>
      </c>
      <c r="B17" s="209">
        <v>3000</v>
      </c>
      <c r="C17" s="209">
        <v>3000</v>
      </c>
      <c r="D17" s="209">
        <v>3000</v>
      </c>
      <c r="E17" s="209">
        <f t="shared" si="0"/>
        <v>9000</v>
      </c>
    </row>
    <row r="18" spans="1:5" ht="12.75">
      <c r="A18" s="214" t="s">
        <v>3</v>
      </c>
      <c r="B18" s="209">
        <v>332000</v>
      </c>
      <c r="C18" s="209">
        <v>332000</v>
      </c>
      <c r="D18" s="209">
        <v>332000</v>
      </c>
      <c r="E18" s="209">
        <f t="shared" si="0"/>
        <v>996000</v>
      </c>
    </row>
    <row r="19" spans="1:5" ht="12.75">
      <c r="A19" s="199"/>
      <c r="B19" s="209"/>
      <c r="C19" s="209"/>
      <c r="D19" s="209"/>
      <c r="E19" s="199"/>
    </row>
    <row r="20" spans="1:5" ht="12.75">
      <c r="A20" s="149" t="s">
        <v>41</v>
      </c>
      <c r="B20" s="148">
        <f>SUM(B21:B25)</f>
        <v>2973468</v>
      </c>
      <c r="C20" s="148">
        <f>SUM(C21:C25)</f>
        <v>3885468</v>
      </c>
      <c r="D20" s="148">
        <f>SUM(D21:D25)</f>
        <v>5673468</v>
      </c>
      <c r="E20" s="148">
        <f aca="true" t="shared" si="1" ref="E20:E25">SUM(B20:D20)</f>
        <v>12532404</v>
      </c>
    </row>
    <row r="21" spans="1:5" ht="12.75">
      <c r="A21" s="214" t="s">
        <v>118</v>
      </c>
      <c r="B21" s="209">
        <v>220000</v>
      </c>
      <c r="C21" s="209">
        <v>1132000</v>
      </c>
      <c r="D21" s="209">
        <v>2920000</v>
      </c>
      <c r="E21" s="209">
        <f t="shared" si="1"/>
        <v>4272000</v>
      </c>
    </row>
    <row r="22" spans="1:5" ht="12.75">
      <c r="A22" s="214" t="s">
        <v>48</v>
      </c>
      <c r="B22" s="209">
        <v>712000</v>
      </c>
      <c r="C22" s="209">
        <v>712000</v>
      </c>
      <c r="D22" s="209">
        <v>712000</v>
      </c>
      <c r="E22" s="209">
        <f t="shared" si="1"/>
        <v>2136000</v>
      </c>
    </row>
    <row r="23" spans="1:5" ht="12.75">
      <c r="A23" s="214" t="s">
        <v>49</v>
      </c>
      <c r="B23" s="209">
        <v>100000</v>
      </c>
      <c r="C23" s="209">
        <v>100000</v>
      </c>
      <c r="D23" s="209">
        <v>100000</v>
      </c>
      <c r="E23" s="209">
        <f t="shared" si="1"/>
        <v>300000</v>
      </c>
    </row>
    <row r="24" spans="1:5" ht="12.75">
      <c r="A24" s="214" t="s">
        <v>50</v>
      </c>
      <c r="B24" s="209">
        <v>1701468</v>
      </c>
      <c r="C24" s="209">
        <v>1701468</v>
      </c>
      <c r="D24" s="209">
        <v>1701468</v>
      </c>
      <c r="E24" s="209">
        <f t="shared" si="1"/>
        <v>5104404</v>
      </c>
    </row>
    <row r="25" spans="1:5" ht="12.75">
      <c r="A25" s="214" t="s">
        <v>3</v>
      </c>
      <c r="B25" s="209">
        <v>240000</v>
      </c>
      <c r="C25" s="209">
        <v>240000</v>
      </c>
      <c r="D25" s="209">
        <v>240000</v>
      </c>
      <c r="E25" s="209">
        <f t="shared" si="1"/>
        <v>720000</v>
      </c>
    </row>
    <row r="26" spans="1:5" ht="12.75">
      <c r="A26" s="199"/>
      <c r="B26" s="209"/>
      <c r="C26" s="209"/>
      <c r="D26" s="209"/>
      <c r="E26" s="199"/>
    </row>
    <row r="27" spans="1:5" ht="12.75">
      <c r="A27" s="149" t="s">
        <v>241</v>
      </c>
      <c r="B27" s="148">
        <f>SUM(B28:B34)</f>
        <v>6991697.5</v>
      </c>
      <c r="C27" s="148">
        <f>SUM(C28:C34)</f>
        <v>4765978.5</v>
      </c>
      <c r="D27" s="148">
        <f>SUM(D28:D34)</f>
        <v>4810150</v>
      </c>
      <c r="E27" s="148">
        <f>SUM(E28:E34)</f>
        <v>16567826</v>
      </c>
    </row>
    <row r="28" spans="1:5" ht="12.75">
      <c r="A28" s="214" t="s">
        <v>219</v>
      </c>
      <c r="B28" s="209">
        <v>3200000</v>
      </c>
      <c r="C28" s="209">
        <v>3200000</v>
      </c>
      <c r="D28" s="209">
        <v>3200000</v>
      </c>
      <c r="E28" s="209">
        <f aca="true" t="shared" si="2" ref="E28:E34">SUM(B28:D28)</f>
        <v>9600000</v>
      </c>
    </row>
    <row r="29" spans="1:5" ht="12.75">
      <c r="A29" s="214" t="s">
        <v>51</v>
      </c>
      <c r="B29" s="209">
        <v>1196670</v>
      </c>
      <c r="C29" s="209">
        <v>1196670</v>
      </c>
      <c r="D29" s="209">
        <v>1196670</v>
      </c>
      <c r="E29" s="209">
        <f t="shared" si="2"/>
        <v>3590010</v>
      </c>
    </row>
    <row r="30" spans="1:5" ht="12.75">
      <c r="A30" s="214" t="s">
        <v>119</v>
      </c>
      <c r="B30" s="209">
        <v>49500</v>
      </c>
      <c r="C30" s="209">
        <v>20700</v>
      </c>
      <c r="D30" s="209">
        <v>12000</v>
      </c>
      <c r="E30" s="209">
        <f t="shared" si="2"/>
        <v>82200</v>
      </c>
    </row>
    <row r="31" spans="1:5" ht="12.75">
      <c r="A31" s="214" t="s">
        <v>53</v>
      </c>
      <c r="B31" s="209">
        <v>274835</v>
      </c>
      <c r="C31" s="209">
        <v>274293.5</v>
      </c>
      <c r="D31" s="209">
        <v>274965</v>
      </c>
      <c r="E31" s="209">
        <f t="shared" si="2"/>
        <v>824093.5</v>
      </c>
    </row>
    <row r="32" spans="1:5" ht="12.75">
      <c r="A32" s="214" t="s">
        <v>52</v>
      </c>
      <c r="B32" s="209">
        <v>49065</v>
      </c>
      <c r="C32" s="209">
        <v>49065</v>
      </c>
      <c r="D32" s="209">
        <v>49065</v>
      </c>
      <c r="E32" s="209">
        <f t="shared" si="2"/>
        <v>147195</v>
      </c>
    </row>
    <row r="33" spans="1:5" ht="12.75">
      <c r="A33" s="214" t="s">
        <v>126</v>
      </c>
      <c r="B33" s="209"/>
      <c r="C33" s="209"/>
      <c r="D33" s="209"/>
      <c r="E33" s="209">
        <f t="shared" si="2"/>
        <v>0</v>
      </c>
    </row>
    <row r="34" spans="1:5" ht="12.75">
      <c r="A34" s="214" t="s">
        <v>3</v>
      </c>
      <c r="B34" s="209">
        <v>2221627.5</v>
      </c>
      <c r="C34" s="209">
        <v>25250</v>
      </c>
      <c r="D34" s="209">
        <v>77450</v>
      </c>
      <c r="E34" s="209">
        <f t="shared" si="2"/>
        <v>2324327.5</v>
      </c>
    </row>
    <row r="35" spans="1:5" ht="12.75">
      <c r="A35" s="199"/>
      <c r="B35" s="209"/>
      <c r="C35" s="209"/>
      <c r="D35" s="209"/>
      <c r="E35" s="199"/>
    </row>
    <row r="36" spans="1:5" ht="12.75">
      <c r="A36" s="149" t="s">
        <v>42</v>
      </c>
      <c r="B36" s="148">
        <f>SUM(B37:B38)</f>
        <v>1214382</v>
      </c>
      <c r="C36" s="148">
        <f>SUM(C37:C38)</f>
        <v>1281740</v>
      </c>
      <c r="D36" s="148">
        <f>SUM(D37:D38)</f>
        <v>1351740</v>
      </c>
      <c r="E36" s="148">
        <f>SUM(E37:E38)</f>
        <v>3847862</v>
      </c>
    </row>
    <row r="37" spans="1:5" ht="12.75">
      <c r="A37" s="214" t="s">
        <v>54</v>
      </c>
      <c r="B37" s="209">
        <v>1214382</v>
      </c>
      <c r="C37" s="209">
        <v>1281740</v>
      </c>
      <c r="D37" s="209">
        <v>1351740</v>
      </c>
      <c r="E37" s="209">
        <f>SUM(B37:D37)</f>
        <v>3847862</v>
      </c>
    </row>
    <row r="38" spans="1:5" ht="12.75">
      <c r="A38" s="214" t="s">
        <v>55</v>
      </c>
      <c r="B38" s="209"/>
      <c r="C38" s="209"/>
      <c r="D38" s="209"/>
      <c r="E38" s="209">
        <f>SUM(B38:D38)</f>
        <v>0</v>
      </c>
    </row>
    <row r="39" spans="1:5" ht="12.75">
      <c r="A39" s="199"/>
      <c r="B39" s="209"/>
      <c r="C39" s="209"/>
      <c r="D39" s="209"/>
      <c r="E39" s="199"/>
    </row>
    <row r="40" spans="1:5" ht="12.75">
      <c r="A40" s="149" t="s">
        <v>105</v>
      </c>
      <c r="B40" s="148">
        <f>SUM(B41:B42)</f>
        <v>47921667.480000004</v>
      </c>
      <c r="C40" s="148">
        <f>SUM(C41:C42)</f>
        <v>38140223.11</v>
      </c>
      <c r="D40" s="148">
        <f>SUM(D41:D42)</f>
        <v>34457467.88</v>
      </c>
      <c r="E40" s="148">
        <f>SUM(E41:E42)</f>
        <v>120519358.47000001</v>
      </c>
    </row>
    <row r="41" spans="1:5" ht="12.75">
      <c r="A41" s="214" t="s">
        <v>56</v>
      </c>
      <c r="B41" s="209">
        <v>10684424.64</v>
      </c>
      <c r="C41" s="209">
        <v>5920000</v>
      </c>
      <c r="D41" s="209">
        <v>10620000</v>
      </c>
      <c r="E41" s="209">
        <f>SUM(B41:D41)</f>
        <v>27224424.64</v>
      </c>
    </row>
    <row r="42" spans="1:5" ht="12.75">
      <c r="A42" s="214" t="s">
        <v>269</v>
      </c>
      <c r="B42" s="209">
        <v>37237242.84</v>
      </c>
      <c r="C42" s="209">
        <v>32220223.11</v>
      </c>
      <c r="D42" s="209">
        <v>23837467.880000003</v>
      </c>
      <c r="E42" s="209">
        <f>SUM(B42:D42)</f>
        <v>93294933.83000001</v>
      </c>
    </row>
    <row r="43" spans="1:5" ht="12.75">
      <c r="A43" s="216"/>
      <c r="B43" s="220"/>
      <c r="C43" s="217"/>
      <c r="D43" s="217"/>
      <c r="E43" s="217"/>
    </row>
    <row r="44" spans="1:5" ht="12.75">
      <c r="A44" s="218"/>
      <c r="B44" s="219"/>
      <c r="C44" s="219"/>
      <c r="D44" s="219"/>
      <c r="E44" s="221"/>
    </row>
    <row r="45" spans="1:5" ht="12.75">
      <c r="A45" s="152" t="s">
        <v>120</v>
      </c>
      <c r="B45" s="148">
        <f>SUM(B46:B55)</f>
        <v>14177008.91</v>
      </c>
      <c r="C45" s="148">
        <f>SUM(C46:C55)</f>
        <v>8700380.49</v>
      </c>
      <c r="D45" s="148">
        <f>SUM(D46:D55)</f>
        <v>4618427.96</v>
      </c>
      <c r="E45" s="148">
        <f>SUM(E46:E55)</f>
        <v>27495817.36</v>
      </c>
    </row>
    <row r="46" spans="1:5" ht="12.75">
      <c r="A46" s="205" t="s">
        <v>341</v>
      </c>
      <c r="B46" s="209"/>
      <c r="C46" s="209"/>
      <c r="D46" s="209"/>
      <c r="E46" s="209">
        <f aca="true" t="shared" si="3" ref="E46:E55">SUM(B46:D46)</f>
        <v>0</v>
      </c>
    </row>
    <row r="47" spans="1:5" ht="12.75">
      <c r="A47" s="205" t="s">
        <v>412</v>
      </c>
      <c r="B47" s="209"/>
      <c r="C47" s="209"/>
      <c r="D47" s="209"/>
      <c r="E47" s="209">
        <f t="shared" si="3"/>
        <v>0</v>
      </c>
    </row>
    <row r="48" spans="1:5" ht="12.75">
      <c r="A48" s="205" t="s">
        <v>310</v>
      </c>
      <c r="B48" s="209"/>
      <c r="C48" s="209"/>
      <c r="D48" s="209"/>
      <c r="E48" s="209">
        <f t="shared" si="3"/>
        <v>0</v>
      </c>
    </row>
    <row r="49" spans="1:5" ht="12.75">
      <c r="A49" s="205" t="s">
        <v>335</v>
      </c>
      <c r="B49" s="209">
        <v>10333058.91</v>
      </c>
      <c r="C49" s="209">
        <v>6181930.49</v>
      </c>
      <c r="D49" s="209">
        <v>2099977.96</v>
      </c>
      <c r="E49" s="209">
        <f t="shared" si="3"/>
        <v>18614967.36</v>
      </c>
    </row>
    <row r="50" spans="1:5" ht="12.75">
      <c r="A50" s="205" t="s">
        <v>384</v>
      </c>
      <c r="B50" s="209">
        <v>1868450</v>
      </c>
      <c r="C50" s="209">
        <v>1868450</v>
      </c>
      <c r="D50" s="209">
        <v>1868450</v>
      </c>
      <c r="E50" s="209">
        <f t="shared" si="3"/>
        <v>5605350</v>
      </c>
    </row>
    <row r="51" spans="1:5" ht="12.75">
      <c r="A51" s="205" t="s">
        <v>362</v>
      </c>
      <c r="B51" s="209"/>
      <c r="C51" s="209"/>
      <c r="D51" s="209"/>
      <c r="E51" s="209">
        <f t="shared" si="3"/>
        <v>0</v>
      </c>
    </row>
    <row r="52" spans="1:5" ht="12.75">
      <c r="A52" s="205" t="s">
        <v>385</v>
      </c>
      <c r="B52" s="209">
        <v>530200</v>
      </c>
      <c r="C52" s="209">
        <v>0</v>
      </c>
      <c r="D52" s="209">
        <v>0</v>
      </c>
      <c r="E52" s="209">
        <f t="shared" si="3"/>
        <v>530200</v>
      </c>
    </row>
    <row r="53" spans="1:5" ht="12.75">
      <c r="A53" s="205" t="s">
        <v>354</v>
      </c>
      <c r="B53" s="209"/>
      <c r="C53" s="209"/>
      <c r="D53" s="209"/>
      <c r="E53" s="209">
        <f t="shared" si="3"/>
        <v>0</v>
      </c>
    </row>
    <row r="54" spans="1:5" ht="12.75">
      <c r="A54" s="205" t="s">
        <v>386</v>
      </c>
      <c r="B54" s="209">
        <v>795300</v>
      </c>
      <c r="C54" s="209">
        <v>0</v>
      </c>
      <c r="D54" s="209">
        <v>0</v>
      </c>
      <c r="E54" s="209">
        <f t="shared" si="3"/>
        <v>795300</v>
      </c>
    </row>
    <row r="55" spans="1:6" ht="12.75">
      <c r="A55" s="205" t="s">
        <v>387</v>
      </c>
      <c r="B55" s="209">
        <v>650000</v>
      </c>
      <c r="C55" s="209">
        <v>650000</v>
      </c>
      <c r="D55" s="209">
        <v>650000</v>
      </c>
      <c r="E55" s="209">
        <f t="shared" si="3"/>
        <v>1950000</v>
      </c>
      <c r="F55" s="237"/>
    </row>
    <row r="56" spans="1:5" ht="12.75">
      <c r="A56" s="152" t="s">
        <v>15</v>
      </c>
      <c r="B56" s="148">
        <f>SUM(B57:B82)</f>
        <v>33555979.22</v>
      </c>
      <c r="C56" s="148">
        <f>SUM(C57:C82)</f>
        <v>25479435.14</v>
      </c>
      <c r="D56" s="148">
        <f>SUM(D57:D82)</f>
        <v>27715996.14</v>
      </c>
      <c r="E56" s="148">
        <f>SUM(E57:E82)</f>
        <v>86751410.5</v>
      </c>
    </row>
    <row r="57" spans="1:5" ht="12.75">
      <c r="A57" s="205" t="s">
        <v>254</v>
      </c>
      <c r="B57" s="209">
        <v>6546255</v>
      </c>
      <c r="C57" s="209">
        <v>6578218</v>
      </c>
      <c r="D57" s="209">
        <v>7834779</v>
      </c>
      <c r="E57" s="209">
        <f aca="true" t="shared" si="4" ref="E57:E82">SUM(B57:D57)</f>
        <v>20959252</v>
      </c>
    </row>
    <row r="58" spans="1:5" ht="12.75">
      <c r="A58" s="205" t="s">
        <v>275</v>
      </c>
      <c r="B58" s="209"/>
      <c r="C58" s="209"/>
      <c r="D58" s="209"/>
      <c r="E58" s="209">
        <f t="shared" si="4"/>
        <v>0</v>
      </c>
    </row>
    <row r="59" spans="1:5" ht="12.75">
      <c r="A59" s="205" t="s">
        <v>317</v>
      </c>
      <c r="B59" s="209"/>
      <c r="C59" s="209"/>
      <c r="D59" s="209"/>
      <c r="E59" s="209">
        <f t="shared" si="4"/>
        <v>0</v>
      </c>
    </row>
    <row r="60" spans="1:5" ht="12.75">
      <c r="A60" s="205" t="s">
        <v>337</v>
      </c>
      <c r="B60" s="209"/>
      <c r="C60" s="209"/>
      <c r="D60" s="209"/>
      <c r="E60" s="209">
        <f t="shared" si="4"/>
        <v>0</v>
      </c>
    </row>
    <row r="61" spans="1:5" ht="12.75">
      <c r="A61" s="205" t="s">
        <v>395</v>
      </c>
      <c r="B61" s="209">
        <v>5150000</v>
      </c>
      <c r="C61" s="209">
        <v>150000</v>
      </c>
      <c r="D61" s="209">
        <v>150000</v>
      </c>
      <c r="E61" s="209">
        <f t="shared" si="4"/>
        <v>5450000</v>
      </c>
    </row>
    <row r="62" spans="1:5" ht="12.75">
      <c r="A62" s="205" t="s">
        <v>338</v>
      </c>
      <c r="B62" s="209"/>
      <c r="C62" s="209"/>
      <c r="D62" s="209"/>
      <c r="E62" s="209">
        <f t="shared" si="4"/>
        <v>0</v>
      </c>
    </row>
    <row r="63" spans="1:5" ht="12.75">
      <c r="A63" s="205" t="s">
        <v>394</v>
      </c>
      <c r="B63" s="209">
        <v>180000</v>
      </c>
      <c r="C63" s="209">
        <v>180000</v>
      </c>
      <c r="D63" s="209">
        <v>180000</v>
      </c>
      <c r="E63" s="209">
        <f t="shared" si="4"/>
        <v>540000</v>
      </c>
    </row>
    <row r="64" spans="1:5" ht="12.75">
      <c r="A64" s="205" t="s">
        <v>318</v>
      </c>
      <c r="B64" s="209"/>
      <c r="C64" s="209"/>
      <c r="D64" s="209"/>
      <c r="E64" s="209">
        <f t="shared" si="4"/>
        <v>0</v>
      </c>
    </row>
    <row r="65" spans="1:5" ht="12.75">
      <c r="A65" s="205" t="s">
        <v>339</v>
      </c>
      <c r="B65" s="209"/>
      <c r="C65" s="209"/>
      <c r="D65" s="209"/>
      <c r="E65" s="209">
        <f t="shared" si="4"/>
        <v>0</v>
      </c>
    </row>
    <row r="66" spans="1:5" ht="12.75">
      <c r="A66" s="205" t="s">
        <v>396</v>
      </c>
      <c r="B66" s="209">
        <v>3000000</v>
      </c>
      <c r="C66" s="209">
        <v>1200000</v>
      </c>
      <c r="D66" s="209">
        <v>1200000</v>
      </c>
      <c r="E66" s="209">
        <f t="shared" si="4"/>
        <v>5400000</v>
      </c>
    </row>
    <row r="67" spans="1:5" ht="12.75">
      <c r="A67" s="205" t="s">
        <v>271</v>
      </c>
      <c r="B67" s="209"/>
      <c r="C67" s="209"/>
      <c r="D67" s="209"/>
      <c r="E67" s="209">
        <f t="shared" si="4"/>
        <v>0</v>
      </c>
    </row>
    <row r="68" spans="1:5" ht="12.75">
      <c r="A68" s="205" t="s">
        <v>272</v>
      </c>
      <c r="B68" s="209"/>
      <c r="C68" s="209"/>
      <c r="D68" s="209"/>
      <c r="E68" s="209">
        <f t="shared" si="4"/>
        <v>0</v>
      </c>
    </row>
    <row r="69" spans="1:5" ht="12.75">
      <c r="A69" s="205" t="s">
        <v>310</v>
      </c>
      <c r="B69" s="209">
        <v>288507.08</v>
      </c>
      <c r="C69" s="209">
        <v>0</v>
      </c>
      <c r="D69" s="209">
        <v>0</v>
      </c>
      <c r="E69" s="209">
        <f t="shared" si="4"/>
        <v>288507.08</v>
      </c>
    </row>
    <row r="70" spans="1:5" ht="12.75">
      <c r="A70" s="205" t="s">
        <v>335</v>
      </c>
      <c r="B70" s="209">
        <v>6000000</v>
      </c>
      <c r="C70" s="209">
        <v>5000000</v>
      </c>
      <c r="D70" s="209">
        <v>5000000</v>
      </c>
      <c r="E70" s="209">
        <f t="shared" si="4"/>
        <v>16000000</v>
      </c>
    </row>
    <row r="71" spans="1:5" ht="12.75">
      <c r="A71" s="205" t="s">
        <v>299</v>
      </c>
      <c r="B71" s="209"/>
      <c r="C71" s="209"/>
      <c r="D71" s="209"/>
      <c r="E71" s="209">
        <f t="shared" si="4"/>
        <v>0</v>
      </c>
    </row>
    <row r="72" spans="1:5" ht="12.75">
      <c r="A72" s="205" t="s">
        <v>319</v>
      </c>
      <c r="B72" s="209"/>
      <c r="C72" s="209"/>
      <c r="D72" s="209"/>
      <c r="E72" s="209">
        <f t="shared" si="4"/>
        <v>0</v>
      </c>
    </row>
    <row r="73" spans="1:5" ht="12.75">
      <c r="A73" s="205" t="s">
        <v>340</v>
      </c>
      <c r="B73" s="209"/>
      <c r="C73" s="209"/>
      <c r="D73" s="209"/>
      <c r="E73" s="209">
        <f t="shared" si="4"/>
        <v>0</v>
      </c>
    </row>
    <row r="74" spans="1:5" s="153" customFormat="1" ht="12.75">
      <c r="A74" s="205" t="s">
        <v>309</v>
      </c>
      <c r="B74" s="209"/>
      <c r="C74" s="209"/>
      <c r="D74" s="209"/>
      <c r="E74" s="209">
        <f t="shared" si="4"/>
        <v>0</v>
      </c>
    </row>
    <row r="75" spans="1:5" s="153" customFormat="1" ht="12.75">
      <c r="A75" s="205" t="s">
        <v>341</v>
      </c>
      <c r="B75" s="209"/>
      <c r="C75" s="209"/>
      <c r="D75" s="209"/>
      <c r="E75" s="209">
        <f t="shared" si="4"/>
        <v>0</v>
      </c>
    </row>
    <row r="76" spans="1:5" s="153" customFormat="1" ht="12.75">
      <c r="A76" s="205" t="s">
        <v>342</v>
      </c>
      <c r="B76" s="209"/>
      <c r="C76" s="209"/>
      <c r="D76" s="209"/>
      <c r="E76" s="209">
        <f t="shared" si="4"/>
        <v>0</v>
      </c>
    </row>
    <row r="77" spans="1:5" s="153" customFormat="1" ht="12.75">
      <c r="A77" s="205" t="s">
        <v>387</v>
      </c>
      <c r="B77" s="209">
        <v>7339500</v>
      </c>
      <c r="C77" s="209">
        <v>7319500</v>
      </c>
      <c r="D77" s="209">
        <v>7299500</v>
      </c>
      <c r="E77" s="209">
        <f t="shared" si="4"/>
        <v>21958500</v>
      </c>
    </row>
    <row r="78" spans="1:5" s="153" customFormat="1" ht="12.75">
      <c r="A78" s="205" t="s">
        <v>284</v>
      </c>
      <c r="B78" s="209">
        <v>0</v>
      </c>
      <c r="C78" s="209">
        <v>0</v>
      </c>
      <c r="D78" s="209">
        <v>1000000</v>
      </c>
      <c r="E78" s="209">
        <f t="shared" si="4"/>
        <v>1000000</v>
      </c>
    </row>
    <row r="79" spans="1:5" s="153" customFormat="1" ht="12.75">
      <c r="A79" s="205" t="s">
        <v>343</v>
      </c>
      <c r="B79" s="209"/>
      <c r="C79" s="209"/>
      <c r="D79" s="209"/>
      <c r="E79" s="209">
        <f t="shared" si="4"/>
        <v>0</v>
      </c>
    </row>
    <row r="80" spans="1:5" s="153" customFormat="1" ht="12.75">
      <c r="A80" s="205" t="s">
        <v>397</v>
      </c>
      <c r="B80" s="209">
        <v>4100000</v>
      </c>
      <c r="C80" s="209">
        <v>4100000</v>
      </c>
      <c r="D80" s="209">
        <v>4100000</v>
      </c>
      <c r="E80" s="209">
        <f t="shared" si="4"/>
        <v>12300000</v>
      </c>
    </row>
    <row r="81" spans="1:5" s="153" customFormat="1" ht="12.75">
      <c r="A81" s="205" t="s">
        <v>403</v>
      </c>
      <c r="B81" s="209"/>
      <c r="C81" s="209"/>
      <c r="D81" s="209"/>
      <c r="E81" s="209">
        <f t="shared" si="4"/>
        <v>0</v>
      </c>
    </row>
    <row r="82" spans="1:5" s="153" customFormat="1" ht="12.75">
      <c r="A82" s="205" t="s">
        <v>289</v>
      </c>
      <c r="B82" s="209">
        <v>951717.14</v>
      </c>
      <c r="C82" s="209">
        <v>951717.14</v>
      </c>
      <c r="D82" s="209">
        <v>951717.14</v>
      </c>
      <c r="E82" s="209">
        <f t="shared" si="4"/>
        <v>2855151.42</v>
      </c>
    </row>
    <row r="83" spans="1:5" ht="12.75">
      <c r="A83" s="152" t="s">
        <v>109</v>
      </c>
      <c r="B83" s="148">
        <f>SUM(B84:B86)</f>
        <v>120500</v>
      </c>
      <c r="C83" s="148">
        <f>SUM(C84:C86)</f>
        <v>120500</v>
      </c>
      <c r="D83" s="148">
        <f>SUM(D84:D86)</f>
        <v>110500</v>
      </c>
      <c r="E83" s="148">
        <f>SUM(E84:E86)</f>
        <v>351500</v>
      </c>
    </row>
    <row r="84" spans="1:5" ht="12.75">
      <c r="A84" s="205" t="s">
        <v>278</v>
      </c>
      <c r="B84" s="209"/>
      <c r="C84" s="209"/>
      <c r="D84" s="209"/>
      <c r="E84" s="209">
        <f>SUM(B84:D84)</f>
        <v>0</v>
      </c>
    </row>
    <row r="85" spans="1:5" ht="12.75">
      <c r="A85" s="205" t="s">
        <v>277</v>
      </c>
      <c r="B85" s="209">
        <v>120500</v>
      </c>
      <c r="C85" s="209">
        <v>120500</v>
      </c>
      <c r="D85" s="209">
        <v>110500</v>
      </c>
      <c r="E85" s="209">
        <f>SUM(B85:D85)</f>
        <v>351500</v>
      </c>
    </row>
    <row r="86" spans="1:5" ht="12.75">
      <c r="A86" s="205" t="s">
        <v>255</v>
      </c>
      <c r="B86" s="209"/>
      <c r="C86" s="209"/>
      <c r="D86" s="209"/>
      <c r="E86" s="209">
        <f>SUM(B86:D86)</f>
        <v>0</v>
      </c>
    </row>
    <row r="87" spans="1:5" ht="12.75">
      <c r="A87" s="152" t="s">
        <v>17</v>
      </c>
      <c r="B87" s="148">
        <f>SUM(B88:B117)</f>
        <v>95588769.18</v>
      </c>
      <c r="C87" s="148">
        <f>SUM(C88:C117)</f>
        <v>77870218.03999999</v>
      </c>
      <c r="D87" s="148">
        <f>SUM(D88:D117)</f>
        <v>65778196.33</v>
      </c>
      <c r="E87" s="148">
        <f>SUM(E88:E117)</f>
        <v>239237183.54999998</v>
      </c>
    </row>
    <row r="88" spans="1:5" s="153" customFormat="1" ht="12.75">
      <c r="A88" s="205" t="s">
        <v>127</v>
      </c>
      <c r="B88" s="209"/>
      <c r="C88" s="209"/>
      <c r="D88" s="209"/>
      <c r="E88" s="209">
        <f aca="true" t="shared" si="5" ref="E88:E117">SUM(B88:D88)</f>
        <v>0</v>
      </c>
    </row>
    <row r="89" spans="1:5" s="153" customFormat="1" ht="12.75">
      <c r="A89" s="205" t="s">
        <v>252</v>
      </c>
      <c r="B89" s="209"/>
      <c r="C89" s="209"/>
      <c r="D89" s="209"/>
      <c r="E89" s="209">
        <f t="shared" si="5"/>
        <v>0</v>
      </c>
    </row>
    <row r="90" spans="1:5" s="153" customFormat="1" ht="12.75">
      <c r="A90" s="205" t="s">
        <v>253</v>
      </c>
      <c r="B90" s="209">
        <v>3308000</v>
      </c>
      <c r="C90" s="209">
        <v>958000</v>
      </c>
      <c r="D90" s="209">
        <v>3158000</v>
      </c>
      <c r="E90" s="209">
        <f t="shared" si="5"/>
        <v>7424000</v>
      </c>
    </row>
    <row r="91" spans="1:5" s="153" customFormat="1" ht="12.75">
      <c r="A91" s="205" t="s">
        <v>324</v>
      </c>
      <c r="B91" s="209"/>
      <c r="C91" s="209"/>
      <c r="D91" s="209"/>
      <c r="E91" s="209">
        <f t="shared" si="5"/>
        <v>0</v>
      </c>
    </row>
    <row r="92" spans="1:6" s="153" customFormat="1" ht="12.75">
      <c r="A92" s="205" t="s">
        <v>352</v>
      </c>
      <c r="B92" s="209"/>
      <c r="C92" s="209"/>
      <c r="D92" s="209"/>
      <c r="E92" s="209">
        <f t="shared" si="5"/>
        <v>0</v>
      </c>
      <c r="F92" s="135"/>
    </row>
    <row r="93" spans="1:6" s="153" customFormat="1" ht="12.75">
      <c r="A93" s="205" t="s">
        <v>413</v>
      </c>
      <c r="B93" s="209"/>
      <c r="C93" s="209"/>
      <c r="D93" s="209"/>
      <c r="E93" s="209">
        <f t="shared" si="5"/>
        <v>0</v>
      </c>
      <c r="F93" s="135"/>
    </row>
    <row r="94" spans="1:5" s="153" customFormat="1" ht="12.75">
      <c r="A94" s="205" t="s">
        <v>364</v>
      </c>
      <c r="B94" s="209">
        <v>1538604.8199999998</v>
      </c>
      <c r="C94" s="209">
        <v>1048692.39</v>
      </c>
      <c r="D94" s="209">
        <v>0</v>
      </c>
      <c r="E94" s="209">
        <f t="shared" si="5"/>
        <v>2587297.21</v>
      </c>
    </row>
    <row r="95" spans="1:5" s="153" customFormat="1" ht="12.75">
      <c r="A95" s="205" t="s">
        <v>414</v>
      </c>
      <c r="B95" s="209"/>
      <c r="C95" s="209"/>
      <c r="D95" s="209"/>
      <c r="E95" s="209">
        <f t="shared" si="5"/>
        <v>0</v>
      </c>
    </row>
    <row r="96" spans="1:5" s="153" customFormat="1" ht="12.75">
      <c r="A96" s="205" t="s">
        <v>367</v>
      </c>
      <c r="B96" s="209">
        <v>900000</v>
      </c>
      <c r="C96" s="209">
        <v>758177.83</v>
      </c>
      <c r="D96" s="209">
        <v>0</v>
      </c>
      <c r="E96" s="209">
        <f t="shared" si="5"/>
        <v>1658177.83</v>
      </c>
    </row>
    <row r="97" spans="1:5" s="153" customFormat="1" ht="12.75">
      <c r="A97" s="205" t="s">
        <v>415</v>
      </c>
      <c r="B97" s="209"/>
      <c r="C97" s="209"/>
      <c r="D97" s="209"/>
      <c r="E97" s="209">
        <f t="shared" si="5"/>
        <v>0</v>
      </c>
    </row>
    <row r="98" spans="1:5" s="153" customFormat="1" ht="12.75">
      <c r="A98" s="205" t="s">
        <v>288</v>
      </c>
      <c r="B98" s="209"/>
      <c r="C98" s="209"/>
      <c r="D98" s="209"/>
      <c r="E98" s="209">
        <f t="shared" si="5"/>
        <v>0</v>
      </c>
    </row>
    <row r="99" spans="1:5" s="153" customFormat="1" ht="12.75">
      <c r="A99" s="205" t="s">
        <v>426</v>
      </c>
      <c r="B99" s="209"/>
      <c r="C99" s="209"/>
      <c r="D99" s="209"/>
      <c r="E99" s="209">
        <f t="shared" si="5"/>
        <v>0</v>
      </c>
    </row>
    <row r="100" spans="1:5" s="153" customFormat="1" ht="12.75">
      <c r="A100" s="205" t="s">
        <v>308</v>
      </c>
      <c r="B100" s="209"/>
      <c r="C100" s="209"/>
      <c r="D100" s="209"/>
      <c r="E100" s="209">
        <f t="shared" si="5"/>
        <v>0</v>
      </c>
    </row>
    <row r="101" spans="1:5" s="153" customFormat="1" ht="12.75">
      <c r="A101" s="205" t="s">
        <v>406</v>
      </c>
      <c r="B101" s="209"/>
      <c r="C101" s="209"/>
      <c r="D101" s="209"/>
      <c r="E101" s="209">
        <f t="shared" si="5"/>
        <v>0</v>
      </c>
    </row>
    <row r="102" spans="1:5" s="153" customFormat="1" ht="12.75">
      <c r="A102" s="205" t="s">
        <v>358</v>
      </c>
      <c r="B102" s="209">
        <v>4367944.24</v>
      </c>
      <c r="C102" s="209">
        <v>1824701.81</v>
      </c>
      <c r="D102" s="209">
        <v>0</v>
      </c>
      <c r="E102" s="209">
        <f t="shared" si="5"/>
        <v>6192646.050000001</v>
      </c>
    </row>
    <row r="103" spans="1:5" s="153" customFormat="1" ht="12.75">
      <c r="A103" s="205" t="s">
        <v>416</v>
      </c>
      <c r="B103" s="209"/>
      <c r="C103" s="209"/>
      <c r="D103" s="209"/>
      <c r="E103" s="209">
        <f t="shared" si="5"/>
        <v>0</v>
      </c>
    </row>
    <row r="104" spans="1:5" ht="12.75">
      <c r="A104" s="205" t="s">
        <v>378</v>
      </c>
      <c r="B104" s="209"/>
      <c r="C104" s="209"/>
      <c r="D104" s="209"/>
      <c r="E104" s="209">
        <f t="shared" si="5"/>
        <v>0</v>
      </c>
    </row>
    <row r="105" spans="1:5" ht="12.75">
      <c r="A105" s="205" t="s">
        <v>295</v>
      </c>
      <c r="B105" s="209"/>
      <c r="C105" s="209"/>
      <c r="D105" s="209"/>
      <c r="E105" s="209">
        <f t="shared" si="5"/>
        <v>0</v>
      </c>
    </row>
    <row r="106" spans="1:5" ht="12.75">
      <c r="A106" s="205" t="s">
        <v>322</v>
      </c>
      <c r="B106" s="209"/>
      <c r="C106" s="209"/>
      <c r="D106" s="209"/>
      <c r="E106" s="209">
        <f t="shared" si="5"/>
        <v>0</v>
      </c>
    </row>
    <row r="107" spans="1:5" ht="12.75">
      <c r="A107" s="223" t="s">
        <v>365</v>
      </c>
      <c r="B107" s="209">
        <v>2300000</v>
      </c>
      <c r="C107" s="209">
        <v>680646.01</v>
      </c>
      <c r="D107" s="209">
        <v>0</v>
      </c>
      <c r="E107" s="209">
        <f t="shared" si="5"/>
        <v>2980646.01</v>
      </c>
    </row>
    <row r="108" spans="1:5" ht="12.75">
      <c r="A108" s="223" t="s">
        <v>422</v>
      </c>
      <c r="B108" s="209"/>
      <c r="C108" s="209"/>
      <c r="D108" s="209"/>
      <c r="E108" s="209">
        <f t="shared" si="5"/>
        <v>0</v>
      </c>
    </row>
    <row r="109" spans="1:5" ht="12.75">
      <c r="A109" s="201" t="s">
        <v>321</v>
      </c>
      <c r="B109" s="209">
        <v>4674220.12</v>
      </c>
      <c r="C109" s="209">
        <v>4000000</v>
      </c>
      <c r="D109" s="209">
        <v>3565377.69</v>
      </c>
      <c r="E109" s="209">
        <f t="shared" si="5"/>
        <v>12239597.81</v>
      </c>
    </row>
    <row r="110" spans="1:5" ht="12.75">
      <c r="A110" s="201" t="s">
        <v>368</v>
      </c>
      <c r="B110" s="209">
        <v>30000000</v>
      </c>
      <c r="C110" s="209">
        <v>25000000</v>
      </c>
      <c r="D110" s="209">
        <v>20573627.91</v>
      </c>
      <c r="E110" s="209">
        <f t="shared" si="5"/>
        <v>75573627.91</v>
      </c>
    </row>
    <row r="111" spans="1:5" ht="12.75">
      <c r="A111" s="201" t="s">
        <v>417</v>
      </c>
      <c r="B111" s="209"/>
      <c r="C111" s="209"/>
      <c r="D111" s="209"/>
      <c r="E111" s="209">
        <f t="shared" si="5"/>
        <v>0</v>
      </c>
    </row>
    <row r="112" spans="1:5" ht="12.75">
      <c r="A112" s="239" t="s">
        <v>418</v>
      </c>
      <c r="B112" s="209">
        <v>2000000</v>
      </c>
      <c r="C112" s="209">
        <v>1500000</v>
      </c>
      <c r="D112" s="209">
        <v>1498197.74</v>
      </c>
      <c r="E112" s="209">
        <f t="shared" si="5"/>
        <v>4998197.74</v>
      </c>
    </row>
    <row r="113" spans="1:5" ht="12.75">
      <c r="A113" s="239" t="s">
        <v>419</v>
      </c>
      <c r="B113" s="209">
        <v>15000000</v>
      </c>
      <c r="C113" s="209">
        <v>15000000</v>
      </c>
      <c r="D113" s="209">
        <v>14269196.33</v>
      </c>
      <c r="E113" s="209">
        <f t="shared" si="5"/>
        <v>44269196.33</v>
      </c>
    </row>
    <row r="114" spans="1:5" ht="12.75">
      <c r="A114" s="239" t="s">
        <v>420</v>
      </c>
      <c r="B114" s="209">
        <v>7000000</v>
      </c>
      <c r="C114" s="209">
        <v>5100000</v>
      </c>
      <c r="D114" s="209">
        <v>4713796.659999999</v>
      </c>
      <c r="E114" s="209">
        <f t="shared" si="5"/>
        <v>16813796.66</v>
      </c>
    </row>
    <row r="115" spans="1:5" ht="12.75">
      <c r="A115" s="239" t="s">
        <v>421</v>
      </c>
      <c r="B115" s="209">
        <v>22000000</v>
      </c>
      <c r="C115" s="209">
        <v>20000000</v>
      </c>
      <c r="D115" s="209">
        <v>18000000</v>
      </c>
      <c r="E115" s="209">
        <f t="shared" si="5"/>
        <v>60000000</v>
      </c>
    </row>
    <row r="116" spans="1:5" ht="12.75">
      <c r="A116" s="239" t="s">
        <v>361</v>
      </c>
      <c r="B116" s="209">
        <v>2500000</v>
      </c>
      <c r="C116" s="209">
        <v>2000000</v>
      </c>
      <c r="D116" s="209">
        <v>0</v>
      </c>
      <c r="E116" s="209">
        <f t="shared" si="5"/>
        <v>4500000</v>
      </c>
    </row>
    <row r="117" spans="1:5" ht="12.75">
      <c r="A117" s="235" t="s">
        <v>313</v>
      </c>
      <c r="B117" s="215"/>
      <c r="C117" s="215"/>
      <c r="D117" s="215"/>
      <c r="E117" s="209">
        <f t="shared" si="5"/>
        <v>0</v>
      </c>
    </row>
    <row r="118" spans="1:5" ht="12.75">
      <c r="A118" s="154" t="s">
        <v>29</v>
      </c>
      <c r="B118" s="236">
        <f>SUM(B87+B83+B56+B45+B40+B36+B27+B20+B12+B7)</f>
        <v>246888586.29000002</v>
      </c>
      <c r="C118" s="155">
        <f>SUM(C87+C83+C56+C45+C40+C36+C27+C20+C12+C7)</f>
        <v>198456792.77999997</v>
      </c>
      <c r="D118" s="155">
        <f>SUM(D87+D83+D56+D45+D40+D36+D27+D20+D12+D7)</f>
        <v>189072240.31</v>
      </c>
      <c r="E118" s="155">
        <f>SUM(E87+E83+E56+E45+E40+E36+E27+E20+E12+E7)</f>
        <v>634417619.38</v>
      </c>
    </row>
    <row r="120" spans="2:5" ht="12.75">
      <c r="B120" s="222"/>
      <c r="C120" s="222"/>
      <c r="D120" s="222"/>
      <c r="E120" s="222"/>
    </row>
    <row r="121" spans="1:3" ht="12.75">
      <c r="A121" s="226"/>
      <c r="B121" s="223"/>
      <c r="C121" s="223"/>
    </row>
    <row r="122" spans="1:3" ht="12.75">
      <c r="A122" s="227"/>
      <c r="B122" s="223"/>
      <c r="C122" s="223"/>
    </row>
    <row r="123" spans="1:3" ht="12.75">
      <c r="A123" s="225"/>
      <c r="B123" s="223"/>
      <c r="C123" s="223"/>
    </row>
    <row r="124" ht="12.75">
      <c r="A124" s="225"/>
    </row>
    <row r="125" ht="12.75">
      <c r="A125" s="225"/>
    </row>
  </sheetData>
  <sheetProtection/>
  <mergeCells count="3">
    <mergeCell ref="A2:E2"/>
    <mergeCell ref="A3:E3"/>
    <mergeCell ref="A1:E1"/>
  </mergeCells>
  <printOptions horizontalCentered="1"/>
  <pageMargins left="0.35433070866141736" right="0.1968503937007874" top="0.1968503937007874" bottom="0.15748031496062992" header="0" footer="0.15748031496062992"/>
  <pageSetup firstPageNumber="23" useFirstPageNumber="1" horizontalDpi="600" verticalDpi="600" orientation="landscape" scale="55" r:id="rId1"/>
  <rowBreaks count="1" manualBreakCount="1">
    <brk id="4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E137"/>
  <sheetViews>
    <sheetView zoomScale="68" zoomScaleNormal="68" zoomScalePageLayoutView="0" workbookViewId="0" topLeftCell="A91">
      <selection activeCell="D94" sqref="D94"/>
    </sheetView>
  </sheetViews>
  <sheetFormatPr defaultColWidth="60.140625" defaultRowHeight="12.75"/>
  <cols>
    <col min="1" max="1" width="54.57421875" style="126" bestFit="1" customWidth="1"/>
    <col min="2" max="2" width="16.8515625" style="173" bestFit="1" customWidth="1"/>
    <col min="3" max="3" width="17.28125" style="173" bestFit="1" customWidth="1"/>
    <col min="4" max="4" width="17.8515625" style="173" bestFit="1" customWidth="1"/>
    <col min="5" max="5" width="20.140625" style="173" bestFit="1" customWidth="1"/>
  </cols>
  <sheetData>
    <row r="1" spans="1:5" ht="15.75">
      <c r="A1" s="243" t="s">
        <v>259</v>
      </c>
      <c r="B1" s="243"/>
      <c r="C1" s="243"/>
      <c r="D1" s="243"/>
      <c r="E1" s="243"/>
    </row>
    <row r="2" spans="1:5" ht="12.75">
      <c r="A2" s="242" t="s">
        <v>424</v>
      </c>
      <c r="B2" s="242"/>
      <c r="C2" s="242"/>
      <c r="D2" s="242"/>
      <c r="E2" s="242"/>
    </row>
    <row r="3" spans="1:5" ht="12.75">
      <c r="A3" s="242" t="s">
        <v>166</v>
      </c>
      <c r="B3" s="242"/>
      <c r="C3" s="242"/>
      <c r="D3" s="242"/>
      <c r="E3" s="242"/>
    </row>
    <row r="4" ht="13.5" thickBot="1"/>
    <row r="5" spans="1:5" ht="13.5" thickBot="1">
      <c r="A5" s="143" t="s">
        <v>0</v>
      </c>
      <c r="B5" s="174" t="s">
        <v>6</v>
      </c>
      <c r="C5" s="174" t="s">
        <v>7</v>
      </c>
      <c r="D5" s="174" t="s">
        <v>8</v>
      </c>
      <c r="E5" s="174" t="s">
        <v>63</v>
      </c>
    </row>
    <row r="7" spans="1:5" ht="12.75">
      <c r="A7" s="144" t="s">
        <v>85</v>
      </c>
      <c r="B7" s="175">
        <f>SUM(B8:B10)</f>
        <v>34695469.93</v>
      </c>
      <c r="C7" s="175">
        <f>SUM(C8:C10)</f>
        <v>30915641.739999995</v>
      </c>
      <c r="D7" s="175">
        <f>SUM(D8:D10)</f>
        <v>35660820.45</v>
      </c>
      <c r="E7" s="175">
        <f>SUM(E8:E10)</f>
        <v>101271932.12</v>
      </c>
    </row>
    <row r="8" spans="1:5" ht="12.75">
      <c r="A8" s="146" t="s">
        <v>43</v>
      </c>
      <c r="B8" s="176">
        <v>21485446</v>
      </c>
      <c r="C8" s="176">
        <v>19213871.33</v>
      </c>
      <c r="D8" s="176">
        <v>21406744</v>
      </c>
      <c r="E8" s="176">
        <f>SUM(B8:D8)</f>
        <v>62106061.33</v>
      </c>
    </row>
    <row r="9" spans="1:5" ht="12.75">
      <c r="A9" s="146" t="s">
        <v>45</v>
      </c>
      <c r="B9" s="176">
        <v>7550588.87</v>
      </c>
      <c r="C9" s="176">
        <v>6696023.919999999</v>
      </c>
      <c r="D9" s="176">
        <v>6716443.82</v>
      </c>
      <c r="E9" s="176">
        <f>SUM(B9:D9)</f>
        <v>20963056.61</v>
      </c>
    </row>
    <row r="10" spans="1:5" ht="12.75">
      <c r="A10" s="146" t="s">
        <v>44</v>
      </c>
      <c r="B10" s="176">
        <v>5659435.0600000005</v>
      </c>
      <c r="C10" s="176">
        <v>5005746.49</v>
      </c>
      <c r="D10" s="176">
        <v>7537632.63</v>
      </c>
      <c r="E10" s="176">
        <f>SUM(B10:D10)</f>
        <v>18202814.18</v>
      </c>
    </row>
    <row r="11" spans="1:5" ht="12.75">
      <c r="A11" s="141"/>
      <c r="B11" s="176"/>
      <c r="C11" s="176"/>
      <c r="D11" s="176"/>
      <c r="E11" s="176"/>
    </row>
    <row r="12" spans="1:5" ht="12.75">
      <c r="A12" s="147" t="s">
        <v>40</v>
      </c>
      <c r="B12" s="179">
        <f>SUM(B13:B18)</f>
        <v>9112042.73</v>
      </c>
      <c r="C12" s="179">
        <f>SUM(C13:C18)</f>
        <v>9254714.75</v>
      </c>
      <c r="D12" s="179">
        <f>SUM(D13:D18)</f>
        <v>9447519.74</v>
      </c>
      <c r="E12" s="179">
        <f>SUM(E13:E18)</f>
        <v>27814277.220000003</v>
      </c>
    </row>
    <row r="13" spans="1:5" ht="12.75">
      <c r="A13" s="146" t="s">
        <v>58</v>
      </c>
      <c r="B13" s="176">
        <v>2717205.48</v>
      </c>
      <c r="C13" s="176">
        <v>2720900.99</v>
      </c>
      <c r="D13" s="176">
        <v>3385439.45</v>
      </c>
      <c r="E13" s="176">
        <f aca="true" t="shared" si="0" ref="E13:E18">SUM(B13:D13)</f>
        <v>8823545.920000002</v>
      </c>
    </row>
    <row r="14" spans="1:5" ht="12.75">
      <c r="A14" s="146" t="s">
        <v>116</v>
      </c>
      <c r="B14" s="176">
        <v>5775826.62</v>
      </c>
      <c r="C14" s="176">
        <v>6195425.709999999</v>
      </c>
      <c r="D14" s="176">
        <v>4976767.46</v>
      </c>
      <c r="E14" s="176">
        <f t="shared" si="0"/>
        <v>16948019.79</v>
      </c>
    </row>
    <row r="15" spans="1:5" ht="12.75">
      <c r="A15" s="146" t="s">
        <v>46</v>
      </c>
      <c r="B15" s="176">
        <v>161240</v>
      </c>
      <c r="C15" s="176">
        <v>61480</v>
      </c>
      <c r="D15" s="176">
        <v>99180</v>
      </c>
      <c r="E15" s="176">
        <f t="shared" si="0"/>
        <v>321900</v>
      </c>
    </row>
    <row r="16" spans="1:5" ht="12.75">
      <c r="A16" s="146" t="s">
        <v>47</v>
      </c>
      <c r="B16" s="176">
        <v>261450</v>
      </c>
      <c r="C16" s="176">
        <v>20300</v>
      </c>
      <c r="D16" s="176">
        <v>7750</v>
      </c>
      <c r="E16" s="176">
        <f t="shared" si="0"/>
        <v>289500</v>
      </c>
    </row>
    <row r="17" spans="1:5" ht="12.75">
      <c r="A17" s="146" t="s">
        <v>117</v>
      </c>
      <c r="B17" s="176"/>
      <c r="C17" s="176"/>
      <c r="D17" s="176"/>
      <c r="E17" s="176">
        <f t="shared" si="0"/>
        <v>0</v>
      </c>
    </row>
    <row r="18" spans="1:5" ht="12.75">
      <c r="A18" s="146" t="s">
        <v>3</v>
      </c>
      <c r="B18" s="176">
        <v>196320.63</v>
      </c>
      <c r="C18" s="176">
        <v>256608.05</v>
      </c>
      <c r="D18" s="176">
        <v>978382.83</v>
      </c>
      <c r="E18" s="176">
        <f t="shared" si="0"/>
        <v>1431311.51</v>
      </c>
    </row>
    <row r="19" spans="1:5" ht="12.75">
      <c r="A19" s="141"/>
      <c r="B19" s="176"/>
      <c r="C19" s="176"/>
      <c r="D19" s="176"/>
      <c r="E19" s="176"/>
    </row>
    <row r="20" spans="1:5" ht="12.75">
      <c r="A20" s="149" t="s">
        <v>41</v>
      </c>
      <c r="B20" s="179">
        <f>SUM(B21:B25)</f>
        <v>3109715.0399999996</v>
      </c>
      <c r="C20" s="179">
        <f>SUM(C21:C25)</f>
        <v>3112618.360000001</v>
      </c>
      <c r="D20" s="179">
        <f>SUM(D21:D25)</f>
        <v>6632244.06</v>
      </c>
      <c r="E20" s="179">
        <f aca="true" t="shared" si="1" ref="E20:E25">SUM(B20:D20)</f>
        <v>12854577.46</v>
      </c>
    </row>
    <row r="21" spans="1:5" ht="12.75">
      <c r="A21" s="146" t="s">
        <v>118</v>
      </c>
      <c r="B21" s="176">
        <v>476857.1</v>
      </c>
      <c r="C21" s="176">
        <v>736184.0700000001</v>
      </c>
      <c r="D21" s="176">
        <v>3752366.77</v>
      </c>
      <c r="E21" s="176">
        <f t="shared" si="1"/>
        <v>4965407.9399999995</v>
      </c>
    </row>
    <row r="22" spans="1:5" ht="12.75">
      <c r="A22" s="146" t="s">
        <v>48</v>
      </c>
      <c r="B22" s="176">
        <v>591067.3200000001</v>
      </c>
      <c r="C22" s="176">
        <v>624255.9</v>
      </c>
      <c r="D22" s="176">
        <v>981832.12</v>
      </c>
      <c r="E22" s="176">
        <f t="shared" si="1"/>
        <v>2197155.3400000003</v>
      </c>
    </row>
    <row r="23" spans="1:5" ht="12.75">
      <c r="A23" s="146" t="s">
        <v>49</v>
      </c>
      <c r="B23" s="176">
        <v>129592.88</v>
      </c>
      <c r="C23" s="176">
        <v>9305.52</v>
      </c>
      <c r="D23" s="176">
        <v>40498.48</v>
      </c>
      <c r="E23" s="176">
        <f t="shared" si="1"/>
        <v>179396.88</v>
      </c>
    </row>
    <row r="24" spans="1:5" ht="12.75">
      <c r="A24" s="146" t="s">
        <v>50</v>
      </c>
      <c r="B24" s="176">
        <v>1793883.2399999998</v>
      </c>
      <c r="C24" s="176">
        <v>1522931.9700000004</v>
      </c>
      <c r="D24" s="176">
        <v>1639791.9</v>
      </c>
      <c r="E24" s="176">
        <f t="shared" si="1"/>
        <v>4956607.109999999</v>
      </c>
    </row>
    <row r="25" spans="1:5" ht="12.75">
      <c r="A25" s="146" t="s">
        <v>3</v>
      </c>
      <c r="B25" s="176">
        <v>118314.5</v>
      </c>
      <c r="C25" s="176">
        <v>219940.9</v>
      </c>
      <c r="D25" s="176">
        <v>217754.79</v>
      </c>
      <c r="E25" s="176">
        <f t="shared" si="1"/>
        <v>556010.1900000001</v>
      </c>
    </row>
    <row r="26" spans="1:5" ht="12.75">
      <c r="A26" s="141"/>
      <c r="B26" s="176"/>
      <c r="C26" s="176"/>
      <c r="D26" s="176"/>
      <c r="E26" s="176"/>
    </row>
    <row r="27" spans="1:5" ht="12.75">
      <c r="A27" s="149" t="s">
        <v>241</v>
      </c>
      <c r="B27" s="179">
        <f>SUM(B28:B34)</f>
        <v>5854232.199999999</v>
      </c>
      <c r="C27" s="179">
        <f>SUM(C28:C34)</f>
        <v>5941061.219999999</v>
      </c>
      <c r="D27" s="179">
        <f>SUM(D28:D34)</f>
        <v>7719299.32</v>
      </c>
      <c r="E27" s="179">
        <f>SUM(E28:E34)</f>
        <v>19514592.740000002</v>
      </c>
    </row>
    <row r="28" spans="1:5" ht="12.75">
      <c r="A28" s="146" t="s">
        <v>219</v>
      </c>
      <c r="B28" s="176">
        <v>3068285.69</v>
      </c>
      <c r="C28" s="176">
        <v>4582594.4799999995</v>
      </c>
      <c r="D28" s="176">
        <v>3847915.23</v>
      </c>
      <c r="E28" s="176">
        <f aca="true" t="shared" si="2" ref="E28:E34">SUM(B28:D28)</f>
        <v>11498795.4</v>
      </c>
    </row>
    <row r="29" spans="1:5" ht="12.75">
      <c r="A29" s="146" t="s">
        <v>51</v>
      </c>
      <c r="B29" s="176">
        <v>1549713.0599999998</v>
      </c>
      <c r="C29" s="176">
        <v>591457.03</v>
      </c>
      <c r="D29" s="176">
        <v>1616524.63</v>
      </c>
      <c r="E29" s="176">
        <f t="shared" si="2"/>
        <v>3757694.7199999997</v>
      </c>
    </row>
    <row r="30" spans="1:5" ht="12.75">
      <c r="A30" s="146" t="s">
        <v>119</v>
      </c>
      <c r="B30" s="176">
        <v>113</v>
      </c>
      <c r="C30" s="176">
        <v>25445.02</v>
      </c>
      <c r="D30" s="176">
        <v>18206.2</v>
      </c>
      <c r="E30" s="176">
        <f t="shared" si="2"/>
        <v>43764.22</v>
      </c>
    </row>
    <row r="31" spans="1:5" ht="12.75">
      <c r="A31" s="146" t="s">
        <v>53</v>
      </c>
      <c r="B31" s="176">
        <v>111813.14000000001</v>
      </c>
      <c r="C31" s="176">
        <v>263046.56</v>
      </c>
      <c r="D31" s="176">
        <v>442363.19</v>
      </c>
      <c r="E31" s="176">
        <f t="shared" si="2"/>
        <v>817222.89</v>
      </c>
    </row>
    <row r="32" spans="1:5" ht="12.75">
      <c r="A32" s="146" t="s">
        <v>52</v>
      </c>
      <c r="B32" s="176">
        <v>40727.53</v>
      </c>
      <c r="C32" s="176">
        <v>360046.58999999997</v>
      </c>
      <c r="D32" s="176">
        <v>61244.08</v>
      </c>
      <c r="E32" s="176">
        <f t="shared" si="2"/>
        <v>462018.2</v>
      </c>
    </row>
    <row r="33" spans="1:5" ht="12.75">
      <c r="A33" s="146" t="s">
        <v>126</v>
      </c>
      <c r="B33" s="176"/>
      <c r="C33" s="176"/>
      <c r="D33" s="176"/>
      <c r="E33" s="176">
        <f t="shared" si="2"/>
        <v>0</v>
      </c>
    </row>
    <row r="34" spans="1:5" ht="12.75">
      <c r="A34" s="146" t="s">
        <v>3</v>
      </c>
      <c r="B34" s="176">
        <v>1083579.7799999998</v>
      </c>
      <c r="C34" s="176">
        <v>118471.54</v>
      </c>
      <c r="D34" s="176">
        <v>1733045.99</v>
      </c>
      <c r="E34" s="176">
        <f t="shared" si="2"/>
        <v>2935097.3099999996</v>
      </c>
    </row>
    <row r="35" spans="1:5" ht="12.75">
      <c r="A35" s="141"/>
      <c r="B35" s="176"/>
      <c r="C35" s="176"/>
      <c r="D35" s="176"/>
      <c r="E35" s="176"/>
    </row>
    <row r="36" spans="1:5" ht="12.75">
      <c r="A36" s="149" t="s">
        <v>42</v>
      </c>
      <c r="B36" s="179">
        <f>SUM(B37:B38)</f>
        <v>831665.4</v>
      </c>
      <c r="C36" s="179">
        <f>SUM(C37:C38)</f>
        <v>1579153.18</v>
      </c>
      <c r="D36" s="179">
        <f>SUM(D37:D38)</f>
        <v>575602.58</v>
      </c>
      <c r="E36" s="179">
        <f>SUM(E37:E38)</f>
        <v>2986421.16</v>
      </c>
    </row>
    <row r="37" spans="1:5" ht="12.75">
      <c r="A37" s="146" t="s">
        <v>54</v>
      </c>
      <c r="B37" s="176">
        <v>831665.4</v>
      </c>
      <c r="C37" s="176">
        <v>1579153.18</v>
      </c>
      <c r="D37" s="176">
        <v>575602.58</v>
      </c>
      <c r="E37" s="176">
        <f>SUM(B37:D37)</f>
        <v>2986421.16</v>
      </c>
    </row>
    <row r="38" spans="1:5" ht="12.75">
      <c r="A38" s="146" t="s">
        <v>55</v>
      </c>
      <c r="B38" s="176"/>
      <c r="C38" s="176"/>
      <c r="D38" s="176"/>
      <c r="E38" s="176">
        <f>SUM(B38:D38)</f>
        <v>0</v>
      </c>
    </row>
    <row r="39" spans="1:5" ht="12.75">
      <c r="A39" s="141"/>
      <c r="B39" s="176"/>
      <c r="C39" s="176"/>
      <c r="D39" s="176"/>
      <c r="E39" s="176"/>
    </row>
    <row r="40" spans="1:5" ht="12.75">
      <c r="A40" s="149" t="s">
        <v>105</v>
      </c>
      <c r="B40" s="179">
        <f>SUM(B41:B42)</f>
        <v>26743010.84</v>
      </c>
      <c r="C40" s="179">
        <f>SUM(C41:C42)</f>
        <v>23394897.89</v>
      </c>
      <c r="D40" s="179">
        <f>SUM(D41:D42)</f>
        <v>22504356.86</v>
      </c>
      <c r="E40" s="179">
        <f>SUM(E41:E42)</f>
        <v>72642265.59</v>
      </c>
    </row>
    <row r="41" spans="1:5" ht="12.75">
      <c r="A41" s="146" t="s">
        <v>56</v>
      </c>
      <c r="B41" s="176">
        <v>11060647.66</v>
      </c>
      <c r="C41" s="176">
        <v>10849770.71</v>
      </c>
      <c r="D41" s="176">
        <v>12647961.7</v>
      </c>
      <c r="E41" s="176">
        <f>SUM(B41:D41)</f>
        <v>34558380.07</v>
      </c>
    </row>
    <row r="42" spans="1:5" ht="12.75">
      <c r="A42" s="146" t="s">
        <v>269</v>
      </c>
      <c r="B42" s="176">
        <v>15682363.18</v>
      </c>
      <c r="C42" s="176">
        <v>12545127.18</v>
      </c>
      <c r="D42" s="176">
        <v>9856395.16</v>
      </c>
      <c r="E42" s="176">
        <f>SUM(B42:D42)</f>
        <v>38083885.519999996</v>
      </c>
    </row>
    <row r="43" spans="1:5" ht="12.75">
      <c r="A43" s="150"/>
      <c r="B43" s="184"/>
      <c r="C43" s="182"/>
      <c r="D43" s="182"/>
      <c r="E43" s="182"/>
    </row>
    <row r="44" spans="1:5" ht="12.75">
      <c r="A44" s="151"/>
      <c r="B44" s="183"/>
      <c r="C44" s="185"/>
      <c r="D44" s="183"/>
      <c r="E44" s="183"/>
    </row>
    <row r="45" spans="1:5" ht="12.75">
      <c r="A45" s="152" t="s">
        <v>120</v>
      </c>
      <c r="B45" s="179">
        <f>SUM(B46:B55)</f>
        <v>2047794.8199999998</v>
      </c>
      <c r="C45" s="180">
        <f>SUM(C46:C55)</f>
        <v>2769269.51</v>
      </c>
      <c r="D45" s="179">
        <f>SUM(D46:D55)</f>
        <v>1517718.8599999999</v>
      </c>
      <c r="E45" s="179">
        <f>SUM(E46:E55)</f>
        <v>6334783.1899999995</v>
      </c>
    </row>
    <row r="46" spans="1:5" ht="12.75">
      <c r="A46" s="205" t="s">
        <v>341</v>
      </c>
      <c r="B46" s="186"/>
      <c r="C46" s="187"/>
      <c r="D46" s="241"/>
      <c r="E46" s="176">
        <f aca="true" t="shared" si="3" ref="E46:E55">SUM(B46:D46)</f>
        <v>0</v>
      </c>
    </row>
    <row r="47" spans="1:5" ht="12.75">
      <c r="A47" s="205" t="s">
        <v>412</v>
      </c>
      <c r="B47" s="186"/>
      <c r="C47" s="187"/>
      <c r="D47" s="241"/>
      <c r="E47" s="176">
        <f t="shared" si="3"/>
        <v>0</v>
      </c>
    </row>
    <row r="48" spans="1:5" ht="12.75">
      <c r="A48" s="205" t="s">
        <v>310</v>
      </c>
      <c r="B48" s="176">
        <v>0</v>
      </c>
      <c r="C48" s="178">
        <v>217197.24</v>
      </c>
      <c r="D48" s="176"/>
      <c r="E48" s="176">
        <f t="shared" si="3"/>
        <v>217197.24</v>
      </c>
    </row>
    <row r="49" spans="1:5" ht="12.75">
      <c r="A49" s="205" t="s">
        <v>335</v>
      </c>
      <c r="B49" s="176">
        <v>2047794.8199999998</v>
      </c>
      <c r="C49" s="178">
        <v>1364763.71</v>
      </c>
      <c r="D49" s="176">
        <v>924064.58</v>
      </c>
      <c r="E49" s="176">
        <f t="shared" si="3"/>
        <v>4336623.109999999</v>
      </c>
    </row>
    <row r="50" spans="1:5" ht="12.75">
      <c r="A50" s="205" t="s">
        <v>384</v>
      </c>
      <c r="B50" s="176"/>
      <c r="C50" s="178"/>
      <c r="D50" s="176"/>
      <c r="E50" s="176">
        <f t="shared" si="3"/>
        <v>0</v>
      </c>
    </row>
    <row r="51" spans="1:5" ht="12.75">
      <c r="A51" s="205" t="s">
        <v>362</v>
      </c>
      <c r="B51" s="176"/>
      <c r="C51" s="178"/>
      <c r="D51" s="176"/>
      <c r="E51" s="176">
        <f t="shared" si="3"/>
        <v>0</v>
      </c>
    </row>
    <row r="52" spans="1:5" ht="12.75">
      <c r="A52" s="205" t="s">
        <v>385</v>
      </c>
      <c r="B52" s="176"/>
      <c r="C52" s="178"/>
      <c r="D52" s="176"/>
      <c r="E52" s="176">
        <f t="shared" si="3"/>
        <v>0</v>
      </c>
    </row>
    <row r="53" spans="1:5" ht="12.75">
      <c r="A53" s="205" t="s">
        <v>354</v>
      </c>
      <c r="B53" s="176"/>
      <c r="C53" s="178"/>
      <c r="D53" s="176"/>
      <c r="E53" s="176">
        <f t="shared" si="3"/>
        <v>0</v>
      </c>
    </row>
    <row r="54" spans="1:5" ht="12.75">
      <c r="A54" s="205" t="s">
        <v>386</v>
      </c>
      <c r="B54" s="176"/>
      <c r="C54" s="178"/>
      <c r="D54" s="176"/>
      <c r="E54" s="176">
        <f t="shared" si="3"/>
        <v>0</v>
      </c>
    </row>
    <row r="55" spans="1:5" ht="12.75">
      <c r="A55" s="205" t="s">
        <v>387</v>
      </c>
      <c r="B55" s="176">
        <v>0</v>
      </c>
      <c r="C55" s="178">
        <v>1187308.56</v>
      </c>
      <c r="D55" s="176">
        <v>593654.28</v>
      </c>
      <c r="E55" s="176">
        <f t="shared" si="3"/>
        <v>1780962.84</v>
      </c>
    </row>
    <row r="56" spans="1:5" ht="12.75">
      <c r="A56" s="152" t="s">
        <v>15</v>
      </c>
      <c r="B56" s="179">
        <f>SUM(B57:B82)</f>
        <v>32186783.490000002</v>
      </c>
      <c r="C56" s="180">
        <f>SUM(C57:C82)</f>
        <v>27513571.48</v>
      </c>
      <c r="D56" s="179">
        <f>SUM(D57:D82)</f>
        <v>24807181.450000003</v>
      </c>
      <c r="E56" s="179">
        <f>SUM(E57:E82)</f>
        <v>84507536.41999999</v>
      </c>
    </row>
    <row r="57" spans="1:5" ht="12.75">
      <c r="A57" s="97" t="s">
        <v>254</v>
      </c>
      <c r="B57" s="186">
        <v>8120064.529999999</v>
      </c>
      <c r="C57" s="187">
        <v>6117410.92</v>
      </c>
      <c r="D57" s="241">
        <v>8171150.02</v>
      </c>
      <c r="E57" s="176">
        <f aca="true" t="shared" si="4" ref="E57:E82">SUM(B57:D57)</f>
        <v>22408625.47</v>
      </c>
    </row>
    <row r="58" spans="1:5" ht="12.75">
      <c r="A58" s="97" t="s">
        <v>275</v>
      </c>
      <c r="B58" s="186">
        <v>241411.5</v>
      </c>
      <c r="C58" s="187">
        <v>26588</v>
      </c>
      <c r="D58" s="241">
        <v>24470</v>
      </c>
      <c r="E58" s="176">
        <f t="shared" si="4"/>
        <v>292469.5</v>
      </c>
    </row>
    <row r="59" spans="1:5" ht="12.75">
      <c r="A59" s="205" t="s">
        <v>317</v>
      </c>
      <c r="B59" s="186"/>
      <c r="C59" s="187"/>
      <c r="D59" s="241"/>
      <c r="E59" s="176">
        <f t="shared" si="4"/>
        <v>0</v>
      </c>
    </row>
    <row r="60" spans="1:5" ht="12.75">
      <c r="A60" s="205" t="s">
        <v>337</v>
      </c>
      <c r="B60" s="186"/>
      <c r="C60" s="187"/>
      <c r="D60" s="241"/>
      <c r="E60" s="176">
        <f t="shared" si="4"/>
        <v>0</v>
      </c>
    </row>
    <row r="61" spans="1:5" ht="12.75">
      <c r="A61" s="205" t="s">
        <v>395</v>
      </c>
      <c r="B61" s="186">
        <v>0</v>
      </c>
      <c r="C61" s="187">
        <v>34800</v>
      </c>
      <c r="D61" s="241">
        <v>2954202.22</v>
      </c>
      <c r="E61" s="176">
        <f t="shared" si="4"/>
        <v>2989002.22</v>
      </c>
    </row>
    <row r="62" spans="1:5" ht="12.75">
      <c r="A62" s="205" t="s">
        <v>338</v>
      </c>
      <c r="B62" s="186">
        <v>180000</v>
      </c>
      <c r="C62" s="187">
        <v>0</v>
      </c>
      <c r="D62" s="241"/>
      <c r="E62" s="176">
        <f t="shared" si="4"/>
        <v>180000</v>
      </c>
    </row>
    <row r="63" spans="1:5" ht="12.75">
      <c r="A63" s="97" t="s">
        <v>394</v>
      </c>
      <c r="B63" s="186">
        <v>0</v>
      </c>
      <c r="C63" s="187">
        <v>360000</v>
      </c>
      <c r="D63" s="241">
        <v>180000</v>
      </c>
      <c r="E63" s="176">
        <f t="shared" si="4"/>
        <v>540000</v>
      </c>
    </row>
    <row r="64" spans="1:5" ht="12.75">
      <c r="A64" s="205" t="s">
        <v>318</v>
      </c>
      <c r="B64" s="186"/>
      <c r="C64" s="187"/>
      <c r="D64" s="241"/>
      <c r="E64" s="176">
        <f t="shared" si="4"/>
        <v>0</v>
      </c>
    </row>
    <row r="65" spans="1:5" ht="12.75">
      <c r="A65" s="205" t="s">
        <v>339</v>
      </c>
      <c r="B65" s="186">
        <v>1638817.7299999997</v>
      </c>
      <c r="C65" s="187">
        <v>20841.72</v>
      </c>
      <c r="D65" s="176">
        <v>84146.05</v>
      </c>
      <c r="E65" s="176">
        <f t="shared" si="4"/>
        <v>1743805.4999999998</v>
      </c>
    </row>
    <row r="66" spans="1:5" ht="12.75">
      <c r="A66" s="97" t="s">
        <v>396</v>
      </c>
      <c r="B66" s="186">
        <v>1167528.64</v>
      </c>
      <c r="C66" s="187">
        <v>2702535.97</v>
      </c>
      <c r="D66" s="176">
        <v>1180812.65</v>
      </c>
      <c r="E66" s="176">
        <f t="shared" si="4"/>
        <v>5050877.26</v>
      </c>
    </row>
    <row r="67" spans="1:5" ht="12.75">
      <c r="A67" s="97" t="s">
        <v>271</v>
      </c>
      <c r="B67" s="186">
        <v>1320000</v>
      </c>
      <c r="C67" s="187">
        <v>0</v>
      </c>
      <c r="D67" s="241"/>
      <c r="E67" s="176">
        <f t="shared" si="4"/>
        <v>1320000</v>
      </c>
    </row>
    <row r="68" spans="1:5" ht="12.75">
      <c r="A68" s="205" t="s">
        <v>272</v>
      </c>
      <c r="B68" s="186"/>
      <c r="C68" s="187"/>
      <c r="D68" s="241"/>
      <c r="E68" s="176">
        <f t="shared" si="4"/>
        <v>0</v>
      </c>
    </row>
    <row r="69" spans="1:5" ht="12.75">
      <c r="A69" s="205" t="s">
        <v>310</v>
      </c>
      <c r="B69" s="186">
        <v>86204.91</v>
      </c>
      <c r="C69" s="187">
        <v>0</v>
      </c>
      <c r="D69" s="241"/>
      <c r="E69" s="176">
        <f t="shared" si="4"/>
        <v>86204.91</v>
      </c>
    </row>
    <row r="70" spans="1:5" ht="12.75">
      <c r="A70" s="205" t="s">
        <v>335</v>
      </c>
      <c r="B70" s="186">
        <v>0</v>
      </c>
      <c r="C70" s="187">
        <v>4742514.84</v>
      </c>
      <c r="D70" s="241"/>
      <c r="E70" s="176">
        <f t="shared" si="4"/>
        <v>4742514.84</v>
      </c>
    </row>
    <row r="71" spans="1:5" ht="12.75">
      <c r="A71" s="205" t="s">
        <v>299</v>
      </c>
      <c r="B71" s="186"/>
      <c r="C71" s="187"/>
      <c r="D71" s="241"/>
      <c r="E71" s="176">
        <f t="shared" si="4"/>
        <v>0</v>
      </c>
    </row>
    <row r="72" spans="1:5" ht="12.75">
      <c r="A72" s="97" t="s">
        <v>319</v>
      </c>
      <c r="B72" s="186">
        <v>4536644</v>
      </c>
      <c r="C72" s="187">
        <v>0</v>
      </c>
      <c r="D72" s="241"/>
      <c r="E72" s="176">
        <f t="shared" si="4"/>
        <v>4536644</v>
      </c>
    </row>
    <row r="73" spans="1:5" ht="12.75">
      <c r="A73" s="205" t="s">
        <v>340</v>
      </c>
      <c r="B73" s="186">
        <v>2119436</v>
      </c>
      <c r="C73" s="187">
        <v>875800</v>
      </c>
      <c r="D73" s="241"/>
      <c r="E73" s="176">
        <f t="shared" si="4"/>
        <v>2995236</v>
      </c>
    </row>
    <row r="74" spans="1:5" ht="12.75">
      <c r="A74" s="97" t="s">
        <v>309</v>
      </c>
      <c r="B74" s="186">
        <v>34.8</v>
      </c>
      <c r="C74" s="187">
        <v>20.88</v>
      </c>
      <c r="D74" s="241"/>
      <c r="E74" s="176">
        <f t="shared" si="4"/>
        <v>55.67999999999999</v>
      </c>
    </row>
    <row r="75" spans="1:5" ht="12.75">
      <c r="A75" s="205" t="s">
        <v>341</v>
      </c>
      <c r="B75" s="186"/>
      <c r="C75" s="187"/>
      <c r="D75" s="241"/>
      <c r="E75" s="176">
        <f t="shared" si="4"/>
        <v>0</v>
      </c>
    </row>
    <row r="76" spans="1:5" ht="12.75">
      <c r="A76" s="205" t="s">
        <v>342</v>
      </c>
      <c r="B76" s="186"/>
      <c r="C76" s="187"/>
      <c r="D76" s="241"/>
      <c r="E76" s="176">
        <f t="shared" si="4"/>
        <v>0</v>
      </c>
    </row>
    <row r="77" spans="1:5" ht="12.75">
      <c r="A77" s="205" t="s">
        <v>387</v>
      </c>
      <c r="B77" s="186">
        <v>7464090.24</v>
      </c>
      <c r="C77" s="187">
        <v>7395161.01</v>
      </c>
      <c r="D77" s="241">
        <v>7310094.37</v>
      </c>
      <c r="E77" s="176">
        <f t="shared" si="4"/>
        <v>22169345.62</v>
      </c>
    </row>
    <row r="78" spans="1:5" ht="12.75">
      <c r="A78" s="97" t="s">
        <v>284</v>
      </c>
      <c r="B78" s="186"/>
      <c r="C78" s="187"/>
      <c r="D78" s="241"/>
      <c r="E78" s="176">
        <f t="shared" si="4"/>
        <v>0</v>
      </c>
    </row>
    <row r="79" spans="1:5" ht="12.75">
      <c r="A79" s="205" t="s">
        <v>343</v>
      </c>
      <c r="B79" s="186"/>
      <c r="C79" s="187"/>
      <c r="D79" s="241"/>
      <c r="E79" s="176">
        <f t="shared" si="4"/>
        <v>0</v>
      </c>
    </row>
    <row r="80" spans="1:5" ht="12.75">
      <c r="A80" s="205" t="s">
        <v>397</v>
      </c>
      <c r="B80" s="186">
        <v>4078954</v>
      </c>
      <c r="C80" s="187">
        <v>4286181</v>
      </c>
      <c r="D80" s="241">
        <v>3950589</v>
      </c>
      <c r="E80" s="176">
        <f t="shared" si="4"/>
        <v>12315724</v>
      </c>
    </row>
    <row r="81" spans="1:5" ht="12.75">
      <c r="A81" s="205" t="s">
        <v>403</v>
      </c>
      <c r="B81" s="186">
        <v>281880</v>
      </c>
      <c r="C81" s="187">
        <v>0</v>
      </c>
      <c r="D81" s="241"/>
      <c r="E81" s="176">
        <f t="shared" si="4"/>
        <v>281880</v>
      </c>
    </row>
    <row r="82" spans="1:5" ht="12.75">
      <c r="A82" s="97" t="s">
        <v>289</v>
      </c>
      <c r="B82" s="186">
        <v>951717.14</v>
      </c>
      <c r="C82" s="187">
        <v>951717.14</v>
      </c>
      <c r="D82" s="241">
        <v>951717.14</v>
      </c>
      <c r="E82" s="176">
        <f t="shared" si="4"/>
        <v>2855151.42</v>
      </c>
    </row>
    <row r="83" spans="1:5" ht="12.75">
      <c r="A83" s="152" t="s">
        <v>109</v>
      </c>
      <c r="B83" s="179">
        <f>SUM(B84:B86)</f>
        <v>1531126.77</v>
      </c>
      <c r="C83" s="180">
        <f>SUM(C84:C86)</f>
        <v>1373589.53</v>
      </c>
      <c r="D83" s="179">
        <f>SUM(D84:D86)</f>
        <v>1395426.75</v>
      </c>
      <c r="E83" s="179">
        <f>SUM(E84:E86)</f>
        <v>4300143.05</v>
      </c>
    </row>
    <row r="84" spans="1:5" ht="12.75">
      <c r="A84" s="97" t="s">
        <v>278</v>
      </c>
      <c r="B84" s="186"/>
      <c r="C84" s="187"/>
      <c r="D84" s="241"/>
      <c r="E84" s="176">
        <f>SUM(B84:D84)</f>
        <v>0</v>
      </c>
    </row>
    <row r="85" spans="1:5" ht="12.75">
      <c r="A85" s="97" t="s">
        <v>277</v>
      </c>
      <c r="B85" s="186">
        <v>197793.77</v>
      </c>
      <c r="C85" s="187">
        <v>40256.530000000006</v>
      </c>
      <c r="D85" s="241">
        <v>62093.75</v>
      </c>
      <c r="E85" s="176">
        <f>SUM(B85:D85)</f>
        <v>300144.05</v>
      </c>
    </row>
    <row r="86" spans="1:5" s="1" customFormat="1" ht="12.75">
      <c r="A86" s="97" t="s">
        <v>255</v>
      </c>
      <c r="B86" s="186">
        <v>1333333</v>
      </c>
      <c r="C86" s="187">
        <v>1333333</v>
      </c>
      <c r="D86" s="241">
        <v>1333333</v>
      </c>
      <c r="E86" s="176">
        <f>SUM(B86:D86)</f>
        <v>3999999</v>
      </c>
    </row>
    <row r="87" spans="1:5" ht="12.75">
      <c r="A87" s="152" t="s">
        <v>17</v>
      </c>
      <c r="B87" s="179">
        <f>SUM(B88:B117)</f>
        <v>17243990.02</v>
      </c>
      <c r="C87" s="180">
        <f>SUM(C88:C117)</f>
        <v>19545660.53</v>
      </c>
      <c r="D87" s="179">
        <f>SUM(D88:D117)</f>
        <v>13043871.8</v>
      </c>
      <c r="E87" s="179">
        <f>SUM(E88:E117)</f>
        <v>49833522.349999994</v>
      </c>
    </row>
    <row r="88" spans="1:5" s="1" customFormat="1" ht="12.75">
      <c r="A88" s="97" t="s">
        <v>127</v>
      </c>
      <c r="B88" s="186"/>
      <c r="C88" s="187"/>
      <c r="D88" s="241"/>
      <c r="E88" s="186">
        <f aca="true" t="shared" si="5" ref="E88:E117">SUM(B88:D88)</f>
        <v>0</v>
      </c>
    </row>
    <row r="89" spans="1:5" ht="12.75">
      <c r="A89" s="97" t="s">
        <v>252</v>
      </c>
      <c r="B89" s="176">
        <v>518531.33999999997</v>
      </c>
      <c r="C89" s="178">
        <v>53532.2</v>
      </c>
      <c r="D89" s="176">
        <v>7034</v>
      </c>
      <c r="E89" s="186">
        <f t="shared" si="5"/>
        <v>579097.5399999999</v>
      </c>
    </row>
    <row r="90" spans="1:5" ht="12.75">
      <c r="A90" s="97" t="s">
        <v>253</v>
      </c>
      <c r="B90" s="176">
        <v>5855193.12</v>
      </c>
      <c r="C90" s="178">
        <v>1468350.18</v>
      </c>
      <c r="D90" s="176">
        <v>2652859</v>
      </c>
      <c r="E90" s="186">
        <f t="shared" si="5"/>
        <v>9976402.3</v>
      </c>
    </row>
    <row r="91" spans="1:5" ht="12.75">
      <c r="A91" s="205" t="s">
        <v>324</v>
      </c>
      <c r="B91" s="176"/>
      <c r="C91" s="178"/>
      <c r="D91" s="176"/>
      <c r="E91" s="186">
        <f t="shared" si="5"/>
        <v>0</v>
      </c>
    </row>
    <row r="92" spans="1:5" ht="12.75">
      <c r="A92" s="205" t="s">
        <v>352</v>
      </c>
      <c r="B92" s="176"/>
      <c r="C92" s="178"/>
      <c r="D92" s="176"/>
      <c r="E92" s="186">
        <f t="shared" si="5"/>
        <v>0</v>
      </c>
    </row>
    <row r="93" spans="1:5" ht="12.75">
      <c r="A93" s="205" t="s">
        <v>413</v>
      </c>
      <c r="B93" s="176"/>
      <c r="C93" s="178"/>
      <c r="D93" s="176"/>
      <c r="E93" s="186">
        <f t="shared" si="5"/>
        <v>0</v>
      </c>
    </row>
    <row r="94" spans="1:5" ht="12.75">
      <c r="A94" s="205" t="s">
        <v>364</v>
      </c>
      <c r="B94" s="176">
        <v>1023209.97</v>
      </c>
      <c r="C94" s="178">
        <v>20593.54</v>
      </c>
      <c r="D94" s="176">
        <v>1243938.11</v>
      </c>
      <c r="E94" s="186">
        <f t="shared" si="5"/>
        <v>2287741.62</v>
      </c>
    </row>
    <row r="95" spans="1:5" ht="12.75">
      <c r="A95" s="205" t="s">
        <v>414</v>
      </c>
      <c r="B95" s="176"/>
      <c r="C95" s="178"/>
      <c r="D95" s="176"/>
      <c r="E95" s="186">
        <f t="shared" si="5"/>
        <v>0</v>
      </c>
    </row>
    <row r="96" spans="1:5" ht="12.75">
      <c r="A96" s="205" t="s">
        <v>367</v>
      </c>
      <c r="B96" s="176"/>
      <c r="C96" s="178"/>
      <c r="D96" s="176">
        <v>1348364.59</v>
      </c>
      <c r="E96" s="186">
        <f t="shared" si="5"/>
        <v>1348364.59</v>
      </c>
    </row>
    <row r="97" spans="1:5" ht="12.75">
      <c r="A97" s="205" t="s">
        <v>415</v>
      </c>
      <c r="B97" s="176"/>
      <c r="C97" s="178"/>
      <c r="D97" s="176"/>
      <c r="E97" s="186">
        <f t="shared" si="5"/>
        <v>0</v>
      </c>
    </row>
    <row r="98" spans="1:5" ht="12.75">
      <c r="A98" s="205" t="s">
        <v>288</v>
      </c>
      <c r="B98" s="176">
        <v>4026184.24</v>
      </c>
      <c r="C98" s="178">
        <v>0</v>
      </c>
      <c r="D98" s="176"/>
      <c r="E98" s="186">
        <f t="shared" si="5"/>
        <v>4026184.24</v>
      </c>
    </row>
    <row r="99" spans="1:5" ht="12.75">
      <c r="A99" s="205" t="s">
        <v>426</v>
      </c>
      <c r="B99" s="176"/>
      <c r="C99" s="178"/>
      <c r="D99" s="176">
        <v>402752.7</v>
      </c>
      <c r="E99" s="186">
        <f t="shared" si="5"/>
        <v>402752.7</v>
      </c>
    </row>
    <row r="100" spans="1:5" ht="12.75">
      <c r="A100" s="205" t="s">
        <v>308</v>
      </c>
      <c r="B100" s="176">
        <v>239935.49</v>
      </c>
      <c r="C100" s="178">
        <v>0</v>
      </c>
      <c r="D100" s="176"/>
      <c r="E100" s="186">
        <f t="shared" si="5"/>
        <v>239935.49</v>
      </c>
    </row>
    <row r="101" spans="1:5" ht="12.75">
      <c r="A101" s="205" t="s">
        <v>406</v>
      </c>
      <c r="B101" s="176"/>
      <c r="C101" s="178"/>
      <c r="D101" s="176"/>
      <c r="E101" s="186">
        <f t="shared" si="5"/>
        <v>0</v>
      </c>
    </row>
    <row r="102" spans="1:5" ht="12.75">
      <c r="A102" s="205" t="s">
        <v>358</v>
      </c>
      <c r="B102" s="176">
        <v>1499357.98</v>
      </c>
      <c r="C102" s="177">
        <v>2292724.01</v>
      </c>
      <c r="D102" s="176">
        <v>637048.4</v>
      </c>
      <c r="E102" s="186">
        <f t="shared" si="5"/>
        <v>4429130.39</v>
      </c>
    </row>
    <row r="103" spans="1:5" ht="12.75">
      <c r="A103" s="205" t="s">
        <v>416</v>
      </c>
      <c r="B103" s="176"/>
      <c r="C103" s="177"/>
      <c r="D103" s="176"/>
      <c r="E103" s="186">
        <f t="shared" si="5"/>
        <v>0</v>
      </c>
    </row>
    <row r="104" spans="1:5" ht="12.75">
      <c r="A104" s="205" t="s">
        <v>378</v>
      </c>
      <c r="B104" s="176"/>
      <c r="C104" s="177"/>
      <c r="D104" s="176"/>
      <c r="E104" s="186">
        <f t="shared" si="5"/>
        <v>0</v>
      </c>
    </row>
    <row r="105" spans="1:5" ht="12.75">
      <c r="A105" s="205" t="s">
        <v>295</v>
      </c>
      <c r="B105" s="176"/>
      <c r="C105" s="177"/>
      <c r="D105" s="176"/>
      <c r="E105" s="186">
        <f t="shared" si="5"/>
        <v>0</v>
      </c>
    </row>
    <row r="106" spans="1:5" ht="12.75">
      <c r="A106" s="205" t="s">
        <v>322</v>
      </c>
      <c r="B106" s="176"/>
      <c r="C106" s="177"/>
      <c r="D106" s="176"/>
      <c r="E106" s="186">
        <f t="shared" si="5"/>
        <v>0</v>
      </c>
    </row>
    <row r="107" spans="1:5" ht="12.75">
      <c r="A107" s="212" t="s">
        <v>365</v>
      </c>
      <c r="B107" s="176">
        <v>496126.76</v>
      </c>
      <c r="C107" s="177">
        <v>0</v>
      </c>
      <c r="D107" s="176"/>
      <c r="E107" s="186">
        <f t="shared" si="5"/>
        <v>496126.76</v>
      </c>
    </row>
    <row r="108" spans="1:5" ht="12.75">
      <c r="A108" s="239" t="s">
        <v>422</v>
      </c>
      <c r="B108" s="176"/>
      <c r="C108" s="177"/>
      <c r="D108" s="176"/>
      <c r="E108" s="186">
        <f t="shared" si="5"/>
        <v>0</v>
      </c>
    </row>
    <row r="109" spans="1:5" ht="12.75">
      <c r="A109" s="16" t="s">
        <v>321</v>
      </c>
      <c r="B109" s="176">
        <v>0</v>
      </c>
      <c r="C109" s="177">
        <v>4457998.22</v>
      </c>
      <c r="D109" s="176">
        <v>2709195.29</v>
      </c>
      <c r="E109" s="186">
        <f t="shared" si="5"/>
        <v>7167193.51</v>
      </c>
    </row>
    <row r="110" spans="1:5" ht="12.75">
      <c r="A110" s="16" t="s">
        <v>368</v>
      </c>
      <c r="B110" s="176"/>
      <c r="C110" s="177"/>
      <c r="D110" s="176"/>
      <c r="E110" s="186">
        <f t="shared" si="5"/>
        <v>0</v>
      </c>
    </row>
    <row r="111" spans="1:5" ht="12.75">
      <c r="A111" s="16" t="s">
        <v>417</v>
      </c>
      <c r="B111" s="176"/>
      <c r="C111" s="177"/>
      <c r="D111" s="176"/>
      <c r="E111" s="186">
        <f t="shared" si="5"/>
        <v>0</v>
      </c>
    </row>
    <row r="112" spans="1:5" ht="12.75">
      <c r="A112" s="239" t="s">
        <v>418</v>
      </c>
      <c r="B112" s="176">
        <v>2207755.21</v>
      </c>
      <c r="C112" s="177">
        <v>0</v>
      </c>
      <c r="D112" s="176"/>
      <c r="E112" s="186">
        <f t="shared" si="5"/>
        <v>2207755.21</v>
      </c>
    </row>
    <row r="113" spans="1:5" ht="12.75">
      <c r="A113" s="239" t="s">
        <v>419</v>
      </c>
      <c r="B113" s="176">
        <v>1377695.91</v>
      </c>
      <c r="C113" s="177">
        <v>7289123.92</v>
      </c>
      <c r="D113" s="176"/>
      <c r="E113" s="186">
        <f t="shared" si="5"/>
        <v>8666819.83</v>
      </c>
    </row>
    <row r="114" spans="1:5" ht="12.75">
      <c r="A114" s="239" t="s">
        <v>420</v>
      </c>
      <c r="B114" s="176">
        <v>0</v>
      </c>
      <c r="C114" s="177">
        <v>1488282.04</v>
      </c>
      <c r="D114" s="176">
        <v>1692254.33</v>
      </c>
      <c r="E114" s="186">
        <f t="shared" si="5"/>
        <v>3180536.37</v>
      </c>
    </row>
    <row r="115" spans="1:5" ht="12.75">
      <c r="A115" s="239" t="s">
        <v>421</v>
      </c>
      <c r="B115" s="176"/>
      <c r="C115" s="177"/>
      <c r="D115" s="176"/>
      <c r="E115" s="186">
        <f t="shared" si="5"/>
        <v>0</v>
      </c>
    </row>
    <row r="116" spans="1:5" ht="12.75">
      <c r="A116" s="239" t="s">
        <v>361</v>
      </c>
      <c r="B116" s="176">
        <v>0</v>
      </c>
      <c r="C116" s="177">
        <v>2475056.42</v>
      </c>
      <c r="D116" s="176">
        <v>2350425.38</v>
      </c>
      <c r="E116" s="186">
        <f t="shared" si="5"/>
        <v>4825481.8</v>
      </c>
    </row>
    <row r="117" spans="1:5" ht="12.75">
      <c r="A117" s="18" t="s">
        <v>313</v>
      </c>
      <c r="B117" s="181"/>
      <c r="C117" s="177"/>
      <c r="D117" s="176"/>
      <c r="E117" s="240">
        <f t="shared" si="5"/>
        <v>0</v>
      </c>
    </row>
    <row r="118" spans="1:5" ht="12.75">
      <c r="A118" s="154" t="s">
        <v>29</v>
      </c>
      <c r="B118" s="238">
        <f>SUM(B87+B83+B56+B45+B40+B36+B27+B20+B12+B7)</f>
        <v>133355831.24000001</v>
      </c>
      <c r="C118" s="188">
        <f>SUM(C87+C83+C56+C45+C40+C36+C27+C20+C12+C7)</f>
        <v>125400178.19</v>
      </c>
      <c r="D118" s="188">
        <f>SUM(D87+D83+D56+D45+D40+D36+D27+D20+D12+D7)</f>
        <v>123304041.87</v>
      </c>
      <c r="E118" s="188">
        <f>SUM(E87+E83+E56+E45+E40+E36+E27+E20+E12+E7)</f>
        <v>382060051.3</v>
      </c>
    </row>
    <row r="121" spans="1:4" ht="12.75">
      <c r="A121" s="156"/>
      <c r="B121" s="189"/>
      <c r="D121" s="189"/>
    </row>
    <row r="122" spans="1:3" ht="12.75">
      <c r="A122" s="157"/>
      <c r="B122" s="189"/>
      <c r="C122" s="189"/>
    </row>
    <row r="123" spans="1:3" ht="12.75">
      <c r="A123" s="157"/>
      <c r="B123" s="189"/>
      <c r="C123" s="189"/>
    </row>
    <row r="124" spans="1:3" ht="12.75">
      <c r="A124" s="157"/>
      <c r="B124" s="189"/>
      <c r="C124" s="189"/>
    </row>
    <row r="125" spans="1:3" ht="12.75">
      <c r="A125" s="157"/>
      <c r="B125" s="189"/>
      <c r="C125" s="189"/>
    </row>
    <row r="126" spans="1:3" ht="12.75">
      <c r="A126" s="157"/>
      <c r="B126" s="189"/>
      <c r="C126" s="189"/>
    </row>
    <row r="127" spans="1:3" ht="12.75">
      <c r="A127" s="157"/>
      <c r="B127" s="189"/>
      <c r="C127" s="189"/>
    </row>
    <row r="128" spans="1:3" ht="12.75">
      <c r="A128" s="157"/>
      <c r="B128" s="189"/>
      <c r="C128" s="190"/>
    </row>
    <row r="129" spans="1:3" ht="12.75">
      <c r="A129" s="157"/>
      <c r="B129" s="189"/>
      <c r="C129" s="190"/>
    </row>
    <row r="130" spans="1:3" ht="12.75">
      <c r="A130" s="157"/>
      <c r="B130" s="189"/>
      <c r="C130" s="190"/>
    </row>
    <row r="131" spans="1:3" ht="12.75">
      <c r="A131" s="157"/>
      <c r="B131" s="190"/>
      <c r="C131" s="190"/>
    </row>
    <row r="132" spans="1:3" ht="12.75">
      <c r="A132" s="157"/>
      <c r="B132" s="189"/>
      <c r="C132" s="190"/>
    </row>
    <row r="133" spans="1:3" ht="12.75">
      <c r="A133" s="158"/>
      <c r="B133" s="191"/>
      <c r="C133" s="191"/>
    </row>
    <row r="134" spans="1:3" ht="12.75">
      <c r="A134" s="159"/>
      <c r="B134" s="191"/>
      <c r="C134" s="191"/>
    </row>
    <row r="135" spans="1:3" ht="12.75">
      <c r="A135" s="157"/>
      <c r="B135" s="191"/>
      <c r="C135" s="191"/>
    </row>
    <row r="136" spans="1:3" ht="12.75">
      <c r="A136" s="157"/>
      <c r="B136" s="192"/>
      <c r="C136" s="192"/>
    </row>
    <row r="137" spans="1:3" ht="12.75">
      <c r="A137" s="157"/>
      <c r="B137" s="192"/>
      <c r="C137" s="192"/>
    </row>
  </sheetData>
  <sheetProtection/>
  <mergeCells count="3">
    <mergeCell ref="A2:E2"/>
    <mergeCell ref="A3:E3"/>
    <mergeCell ref="A1:E1"/>
  </mergeCells>
  <printOptions horizontalCentered="1"/>
  <pageMargins left="0.4330708661417323" right="0.2362204724409449" top="0.15748031496062992" bottom="0.15748031496062992" header="0" footer="0.15748031496062992"/>
  <pageSetup firstPageNumber="25" useFirstPageNumber="1" horizontalDpi="600" verticalDpi="600" orientation="landscape" scale="55" r:id="rId1"/>
  <rowBreaks count="1" manualBreakCount="1">
    <brk id="4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C29" sqref="C29"/>
    </sheetView>
  </sheetViews>
  <sheetFormatPr defaultColWidth="11.421875" defaultRowHeight="12.75"/>
  <cols>
    <col min="1" max="1" width="46.28125" style="0" customWidth="1"/>
    <col min="2" max="2" width="18.7109375" style="0" bestFit="1" customWidth="1"/>
    <col min="3" max="5" width="16.8515625" style="0" customWidth="1"/>
    <col min="6" max="6" width="33.28125" style="0" customWidth="1"/>
  </cols>
  <sheetData>
    <row r="1" spans="1:6" ht="15.75">
      <c r="A1" s="243" t="s">
        <v>259</v>
      </c>
      <c r="B1" s="243"/>
      <c r="C1" s="243"/>
      <c r="D1" s="243"/>
      <c r="E1" s="243"/>
      <c r="F1" s="243"/>
    </row>
    <row r="2" spans="1:6" ht="12.75">
      <c r="A2" s="242" t="s">
        <v>424</v>
      </c>
      <c r="B2" s="242"/>
      <c r="C2" s="242"/>
      <c r="D2" s="242"/>
      <c r="E2" s="242"/>
      <c r="F2" s="242"/>
    </row>
    <row r="3" spans="1:6" ht="12.75">
      <c r="A3" s="242" t="s">
        <v>238</v>
      </c>
      <c r="B3" s="242"/>
      <c r="C3" s="242"/>
      <c r="D3" s="242"/>
      <c r="E3" s="242"/>
      <c r="F3" s="242"/>
    </row>
    <row r="4" ht="13.5" thickBot="1"/>
    <row r="5" spans="1:6" ht="13.5" thickBot="1">
      <c r="A5" s="3" t="s">
        <v>0</v>
      </c>
      <c r="B5" s="244" t="s">
        <v>166</v>
      </c>
      <c r="C5" s="245"/>
      <c r="D5" s="3" t="s">
        <v>31</v>
      </c>
      <c r="E5" s="3" t="s">
        <v>32</v>
      </c>
      <c r="F5" s="28" t="s">
        <v>175</v>
      </c>
    </row>
    <row r="6" spans="1:6" ht="13.5" thickBot="1">
      <c r="A6" s="2"/>
      <c r="B6" s="4">
        <v>2013</v>
      </c>
      <c r="C6" s="4">
        <v>2014</v>
      </c>
      <c r="D6" s="4">
        <v>2014</v>
      </c>
      <c r="E6" s="4"/>
      <c r="F6" s="4"/>
    </row>
    <row r="8" spans="1:6" ht="12.75">
      <c r="A8" s="7" t="s">
        <v>85</v>
      </c>
      <c r="B8" s="10">
        <v>93854710.85000001</v>
      </c>
      <c r="C8" s="10">
        <f>SUM('Egresos Reales'!E7)</f>
        <v>101271932.12</v>
      </c>
      <c r="D8" s="10">
        <f>SUM('Presupuesto Egresos'!E7)</f>
        <v>97272447.5</v>
      </c>
      <c r="E8" s="10">
        <f>SUM(D8-C8)</f>
        <v>-3999484.620000005</v>
      </c>
      <c r="F8" s="7"/>
    </row>
    <row r="9" spans="1:6" ht="12.75">
      <c r="A9" s="8"/>
      <c r="B9" s="11"/>
      <c r="C9" s="11"/>
      <c r="D9" s="11"/>
      <c r="E9" s="11"/>
      <c r="F9" s="8"/>
    </row>
    <row r="10" spans="1:6" ht="12.75">
      <c r="A10" s="8" t="s">
        <v>40</v>
      </c>
      <c r="B10" s="11">
        <v>9665867.079999998</v>
      </c>
      <c r="C10" s="11">
        <f>SUM('Egresos Reales'!E12)</f>
        <v>27814277.220000003</v>
      </c>
      <c r="D10" s="11">
        <f>SUM('Presupuesto Egresos'!E12)</f>
        <v>29841810</v>
      </c>
      <c r="E10" s="11">
        <f>SUM(D10-C10)</f>
        <v>2027532.7799999975</v>
      </c>
      <c r="F10" s="8"/>
    </row>
    <row r="11" spans="1:6" ht="12.75">
      <c r="A11" s="8"/>
      <c r="B11" s="11"/>
      <c r="C11" s="11"/>
      <c r="D11" s="11"/>
      <c r="E11" s="11"/>
      <c r="F11" s="8"/>
    </row>
    <row r="12" spans="1:6" ht="12.75">
      <c r="A12" s="8" t="s">
        <v>41</v>
      </c>
      <c r="B12" s="11">
        <v>8397740.76</v>
      </c>
      <c r="C12" s="11">
        <f>SUM('Egresos Reales'!E20)</f>
        <v>12854577.46</v>
      </c>
      <c r="D12" s="11">
        <f>SUM('Presupuesto Egresos'!E20)</f>
        <v>12532404</v>
      </c>
      <c r="E12" s="11">
        <f>SUM(D12-C12)</f>
        <v>-322173.4600000009</v>
      </c>
      <c r="F12" s="8"/>
    </row>
    <row r="13" spans="1:6" ht="12.75">
      <c r="A13" s="8"/>
      <c r="B13" s="11"/>
      <c r="C13" s="11"/>
      <c r="D13" s="11"/>
      <c r="E13" s="11"/>
      <c r="F13" s="8"/>
    </row>
    <row r="14" spans="1:6" ht="12.75">
      <c r="A14" s="8" t="s">
        <v>149</v>
      </c>
      <c r="B14" s="11">
        <v>11892260.03</v>
      </c>
      <c r="C14" s="11">
        <f>SUM('Egresos Reales'!E27)</f>
        <v>19514592.740000002</v>
      </c>
      <c r="D14" s="11">
        <f>SUM('Presupuesto Egresos'!E27)</f>
        <v>16567826</v>
      </c>
      <c r="E14" s="11">
        <f>SUM(D14-C14)</f>
        <v>-2946766.740000002</v>
      </c>
      <c r="F14" s="8"/>
    </row>
    <row r="15" spans="1:6" ht="12.75">
      <c r="A15" s="8"/>
      <c r="B15" s="11"/>
      <c r="C15" s="11"/>
      <c r="D15" s="11"/>
      <c r="E15" s="11"/>
      <c r="F15" s="8"/>
    </row>
    <row r="16" spans="1:6" ht="12.75">
      <c r="A16" s="8" t="s">
        <v>42</v>
      </c>
      <c r="B16" s="11">
        <v>1332357.19</v>
      </c>
      <c r="C16" s="11">
        <f>SUM('Egresos Reales'!E36)</f>
        <v>2986421.16</v>
      </c>
      <c r="D16" s="11">
        <f>SUM('Presupuesto Egresos'!E36)</f>
        <v>3847862</v>
      </c>
      <c r="E16" s="11">
        <f>SUM(D16-C16)</f>
        <v>861440.8399999999</v>
      </c>
      <c r="F16" s="8"/>
    </row>
    <row r="17" spans="1:6" ht="12.75">
      <c r="A17" s="8"/>
      <c r="B17" s="11"/>
      <c r="C17" s="11"/>
      <c r="D17" s="11"/>
      <c r="E17" s="11"/>
      <c r="F17" s="8"/>
    </row>
    <row r="18" spans="1:6" ht="12.75">
      <c r="A18" s="8" t="s">
        <v>105</v>
      </c>
      <c r="B18" s="11">
        <v>14457407.059999999</v>
      </c>
      <c r="C18" s="11">
        <f>SUM('Egresos Reales'!E40)</f>
        <v>72642265.59</v>
      </c>
      <c r="D18" s="11">
        <f>SUM('Presupuesto Egresos'!E40)</f>
        <v>120519358.47000001</v>
      </c>
      <c r="E18" s="11">
        <f>SUM(D18-C18)</f>
        <v>47877092.88000001</v>
      </c>
      <c r="F18" s="8"/>
    </row>
    <row r="19" spans="1:6" ht="12.75">
      <c r="A19" s="8"/>
      <c r="B19" s="11"/>
      <c r="C19" s="11"/>
      <c r="D19" s="11"/>
      <c r="E19" s="11"/>
      <c r="F19" s="8"/>
    </row>
    <row r="20" spans="1:6" ht="12.75">
      <c r="A20" s="8" t="s">
        <v>1</v>
      </c>
      <c r="B20" s="11">
        <v>1</v>
      </c>
      <c r="C20" s="11">
        <f>SUM('Egresos Reales'!E45)</f>
        <v>6334783.1899999995</v>
      </c>
      <c r="D20" s="11">
        <f>SUM('Presupuesto Egresos'!E45)</f>
        <v>27495817.36</v>
      </c>
      <c r="E20" s="11">
        <f>SUM(D20-C20)</f>
        <v>21161034.17</v>
      </c>
      <c r="F20" s="8"/>
    </row>
    <row r="21" spans="1:6" ht="12.75">
      <c r="A21" s="8"/>
      <c r="B21" s="11"/>
      <c r="C21" s="11"/>
      <c r="D21" s="11"/>
      <c r="E21" s="11"/>
      <c r="F21" s="8"/>
    </row>
    <row r="22" spans="1:6" ht="12.75">
      <c r="A22" s="8" t="s">
        <v>2</v>
      </c>
      <c r="B22" s="11">
        <v>61430433.730000004</v>
      </c>
      <c r="C22" s="11">
        <f>SUM('Egresos Reales'!E56)</f>
        <v>84507536.41999999</v>
      </c>
      <c r="D22" s="11">
        <f>SUM('Presupuesto Egresos'!E56)</f>
        <v>86751410.5</v>
      </c>
      <c r="E22" s="11">
        <f>SUM(D22-C22)</f>
        <v>2243874.080000013</v>
      </c>
      <c r="F22" s="8"/>
    </row>
    <row r="23" spans="1:6" ht="12.75">
      <c r="A23" s="8"/>
      <c r="B23" s="11"/>
      <c r="C23" s="11"/>
      <c r="D23" s="11"/>
      <c r="E23" s="11"/>
      <c r="F23" s="8"/>
    </row>
    <row r="24" spans="1:6" ht="12.75">
      <c r="A24" s="8" t="s">
        <v>220</v>
      </c>
      <c r="B24" s="11">
        <v>4694292.05</v>
      </c>
      <c r="C24" s="11">
        <f>SUM('Egresos Reales'!E83)</f>
        <v>4300143.05</v>
      </c>
      <c r="D24" s="11">
        <f>SUM('Presupuesto Egresos'!E83)</f>
        <v>351500</v>
      </c>
      <c r="E24" s="11">
        <f>SUM(D24-C24)</f>
        <v>-3948643.05</v>
      </c>
      <c r="F24" s="8"/>
    </row>
    <row r="25" spans="1:6" ht="12.75">
      <c r="A25" s="8"/>
      <c r="B25" s="11"/>
      <c r="C25" s="11"/>
      <c r="D25" s="11"/>
      <c r="E25" s="11"/>
      <c r="F25" s="8"/>
    </row>
    <row r="26" spans="1:6" ht="12.75">
      <c r="A26" s="9" t="s">
        <v>251</v>
      </c>
      <c r="B26" s="11">
        <v>42540073.96</v>
      </c>
      <c r="C26" s="11">
        <f>SUM('Egresos Reales'!E87)</f>
        <v>49833522.349999994</v>
      </c>
      <c r="D26" s="11">
        <f>SUM('Presupuesto Egresos'!E87)</f>
        <v>239237183.54999998</v>
      </c>
      <c r="E26" s="11">
        <f>SUM(D26-C26)</f>
        <v>189403661.2</v>
      </c>
      <c r="F26" s="8"/>
    </row>
    <row r="27" spans="1:6" ht="12.75">
      <c r="A27" s="5" t="s">
        <v>4</v>
      </c>
      <c r="B27" s="6">
        <f>SUM(B8:B26)</f>
        <v>248265143.71</v>
      </c>
      <c r="C27" s="6">
        <f>SUM(C8:C26)</f>
        <v>382060051.29999995</v>
      </c>
      <c r="D27" s="6">
        <f>SUM(D8:D26)</f>
        <v>634417619.38</v>
      </c>
      <c r="E27" s="6">
        <f>SUM(E8:E26)</f>
        <v>252357568.08</v>
      </c>
      <c r="F27" s="21"/>
    </row>
    <row r="28" spans="1:6" ht="12.75">
      <c r="A28" s="13"/>
      <c r="B28" s="14"/>
      <c r="C28" s="14"/>
      <c r="D28" s="16"/>
      <c r="E28" s="40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8"/>
      <c r="B40" s="19"/>
      <c r="C40" s="19"/>
      <c r="D40" s="19"/>
      <c r="E40" s="19"/>
      <c r="F40" s="20"/>
    </row>
    <row r="42" ht="15.75">
      <c r="A42" s="95"/>
    </row>
  </sheetData>
  <sheetProtection/>
  <mergeCells count="4">
    <mergeCell ref="A2:F2"/>
    <mergeCell ref="A3:F3"/>
    <mergeCell ref="B5:C5"/>
    <mergeCell ref="A1:F1"/>
  </mergeCells>
  <printOptions horizontalCentered="1"/>
  <pageMargins left="0.3937007874015748" right="0.1968503937007874" top="0.5118110236220472" bottom="0.1968503937007874" header="0" footer="0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B87">
      <selection activeCell="D90" sqref="D90"/>
    </sheetView>
  </sheetViews>
  <sheetFormatPr defaultColWidth="66.7109375" defaultRowHeight="12.75"/>
  <cols>
    <col min="1" max="1" width="46.8515625" style="0" customWidth="1"/>
    <col min="2" max="2" width="18.28125" style="0" customWidth="1"/>
    <col min="3" max="3" width="17.28125" style="0" customWidth="1"/>
    <col min="4" max="4" width="17.8515625" style="0" customWidth="1"/>
    <col min="5" max="5" width="20.140625" style="0" bestFit="1" customWidth="1"/>
  </cols>
  <sheetData>
    <row r="1" spans="1:5" ht="15.75">
      <c r="A1" s="243" t="s">
        <v>259</v>
      </c>
      <c r="B1" s="243"/>
      <c r="C1" s="243"/>
      <c r="D1" s="243"/>
      <c r="E1" s="243"/>
    </row>
    <row r="2" spans="1:5" ht="12.75">
      <c r="A2" s="242" t="s">
        <v>424</v>
      </c>
      <c r="B2" s="242"/>
      <c r="C2" s="242"/>
      <c r="D2" s="242"/>
      <c r="E2" s="242"/>
    </row>
    <row r="3" spans="1:5" ht="12.75">
      <c r="A3" s="242" t="s">
        <v>164</v>
      </c>
      <c r="B3" s="242"/>
      <c r="C3" s="242"/>
      <c r="D3" s="242"/>
      <c r="E3" s="242"/>
    </row>
    <row r="4" ht="13.5" thickBot="1"/>
    <row r="5" spans="1:5" ht="13.5" thickBot="1">
      <c r="A5" s="22" t="s">
        <v>0</v>
      </c>
      <c r="B5" s="22" t="s">
        <v>6</v>
      </c>
      <c r="C5" s="22" t="s">
        <v>7</v>
      </c>
      <c r="D5" s="22" t="s">
        <v>8</v>
      </c>
      <c r="E5" s="22" t="s">
        <v>63</v>
      </c>
    </row>
    <row r="6" ht="12.75">
      <c r="F6" s="37"/>
    </row>
    <row r="7" spans="1:6" ht="12.75">
      <c r="A7" s="45" t="s">
        <v>9</v>
      </c>
      <c r="B7" s="23">
        <f>SUM(B8:B13)</f>
        <v>89355362.56</v>
      </c>
      <c r="C7" s="23">
        <f>SUM(C8:C13)</f>
        <v>19741733.67</v>
      </c>
      <c r="D7" s="23">
        <f>SUM(D8:D13)</f>
        <v>14201814.370000001</v>
      </c>
      <c r="E7" s="23">
        <f>SUM(E8:E13)</f>
        <v>123298910.6</v>
      </c>
      <c r="F7" s="37"/>
    </row>
    <row r="8" spans="1:6" ht="12.75">
      <c r="A8" s="8" t="s">
        <v>18</v>
      </c>
      <c r="B8" s="11">
        <v>71656662</v>
      </c>
      <c r="C8" s="11">
        <v>13495441</v>
      </c>
      <c r="D8" s="11">
        <v>7622036</v>
      </c>
      <c r="E8" s="11">
        <f aca="true" t="shared" si="0" ref="E8:E13">SUM(B8:D8)</f>
        <v>92774139</v>
      </c>
      <c r="F8" s="37"/>
    </row>
    <row r="9" spans="1:6" ht="12.75">
      <c r="A9" s="8" t="s">
        <v>129</v>
      </c>
      <c r="B9" s="11">
        <v>17696920.56</v>
      </c>
      <c r="C9" s="11">
        <v>6241327.67</v>
      </c>
      <c r="D9" s="11">
        <v>6575798.87</v>
      </c>
      <c r="E9" s="11">
        <f t="shared" si="0"/>
        <v>30514047.099999998</v>
      </c>
      <c r="F9" s="37"/>
    </row>
    <row r="10" spans="1:6" ht="12.75">
      <c r="A10" s="8" t="s">
        <v>130</v>
      </c>
      <c r="B10" s="11">
        <v>1780</v>
      </c>
      <c r="C10" s="11">
        <v>4965</v>
      </c>
      <c r="D10" s="11">
        <v>3979.5</v>
      </c>
      <c r="E10" s="11">
        <f t="shared" si="0"/>
        <v>10724.5</v>
      </c>
      <c r="F10" s="37"/>
    </row>
    <row r="11" spans="1:6" ht="12.75">
      <c r="A11" s="8" t="s">
        <v>131</v>
      </c>
      <c r="B11" s="11"/>
      <c r="C11" s="11"/>
      <c r="D11" s="11"/>
      <c r="E11" s="11">
        <f t="shared" si="0"/>
        <v>0</v>
      </c>
      <c r="F11" s="37"/>
    </row>
    <row r="12" spans="1:6" ht="12.75">
      <c r="A12" s="8" t="s">
        <v>113</v>
      </c>
      <c r="B12" s="11"/>
      <c r="C12" s="11"/>
      <c r="D12" s="11"/>
      <c r="E12" s="11">
        <f t="shared" si="0"/>
        <v>0</v>
      </c>
      <c r="F12" s="37"/>
    </row>
    <row r="13" spans="1:6" ht="12.75">
      <c r="A13" s="8" t="s">
        <v>114</v>
      </c>
      <c r="B13" s="11"/>
      <c r="C13" s="11"/>
      <c r="D13" s="11"/>
      <c r="E13" s="11">
        <f t="shared" si="0"/>
        <v>0</v>
      </c>
      <c r="F13" s="37"/>
    </row>
    <row r="14" spans="1:6" ht="12.75">
      <c r="A14" s="8"/>
      <c r="B14" s="11"/>
      <c r="C14" s="11"/>
      <c r="D14" s="11"/>
      <c r="E14" s="11"/>
      <c r="F14" s="37"/>
    </row>
    <row r="15" spans="1:6" ht="12.75">
      <c r="A15" s="41" t="s">
        <v>10</v>
      </c>
      <c r="B15" s="24">
        <f>SUM(B16:B27)</f>
        <v>3263440.3600000003</v>
      </c>
      <c r="C15" s="24">
        <f>SUM(C16:C27)</f>
        <v>4257449.18</v>
      </c>
      <c r="D15" s="24">
        <f>SUM(D16:D27)</f>
        <v>5342902.28</v>
      </c>
      <c r="E15" s="24">
        <f>SUM(E16:E27)</f>
        <v>12863791.820000002</v>
      </c>
      <c r="F15" s="37"/>
    </row>
    <row r="16" spans="1:6" ht="12.75">
      <c r="A16" s="8" t="s">
        <v>133</v>
      </c>
      <c r="B16" s="11"/>
      <c r="C16" s="11"/>
      <c r="D16" s="11"/>
      <c r="E16" s="11">
        <f aca="true" t="shared" si="1" ref="E16:E27">SUM(B16:D16)</f>
        <v>0</v>
      </c>
      <c r="F16" s="37"/>
    </row>
    <row r="17" spans="1:6" ht="12.75">
      <c r="A17" s="8" t="s">
        <v>134</v>
      </c>
      <c r="B17" s="11">
        <v>15048.25</v>
      </c>
      <c r="C17" s="11">
        <v>9648.5</v>
      </c>
      <c r="D17" s="11">
        <v>181809.05</v>
      </c>
      <c r="E17" s="11">
        <f t="shared" si="1"/>
        <v>206505.8</v>
      </c>
      <c r="F17" s="37"/>
    </row>
    <row r="18" spans="1:6" ht="12.75">
      <c r="A18" s="8" t="s">
        <v>135</v>
      </c>
      <c r="B18" s="11">
        <v>1991527.82</v>
      </c>
      <c r="C18" s="11">
        <v>2733784.58</v>
      </c>
      <c r="D18" s="11">
        <v>2307116.72</v>
      </c>
      <c r="E18" s="11">
        <f t="shared" si="1"/>
        <v>7032429.120000001</v>
      </c>
      <c r="F18" s="37"/>
    </row>
    <row r="19" spans="1:6" ht="12.75">
      <c r="A19" s="8" t="s">
        <v>199</v>
      </c>
      <c r="B19" s="11">
        <v>165966</v>
      </c>
      <c r="C19" s="11">
        <v>141655</v>
      </c>
      <c r="D19" s="11">
        <v>148674</v>
      </c>
      <c r="E19" s="11">
        <f t="shared" si="1"/>
        <v>456295</v>
      </c>
      <c r="F19" s="37"/>
    </row>
    <row r="20" spans="1:6" ht="12.75">
      <c r="A20" s="8" t="s">
        <v>363</v>
      </c>
      <c r="B20" s="11">
        <v>41838.3</v>
      </c>
      <c r="C20" s="11">
        <v>23311</v>
      </c>
      <c r="D20" s="11">
        <v>1268425.1</v>
      </c>
      <c r="E20" s="11">
        <f t="shared" si="1"/>
        <v>1333574.4000000001</v>
      </c>
      <c r="F20" s="37"/>
    </row>
    <row r="21" spans="1:6" ht="12.75">
      <c r="A21" s="8" t="s">
        <v>138</v>
      </c>
      <c r="B21" s="11"/>
      <c r="C21" s="11"/>
      <c r="D21" s="11"/>
      <c r="E21" s="11">
        <f t="shared" si="1"/>
        <v>0</v>
      </c>
      <c r="F21" s="37"/>
    </row>
    <row r="22" spans="1:6" ht="12.75">
      <c r="A22" s="8" t="s">
        <v>198</v>
      </c>
      <c r="B22" s="11">
        <v>352991.5</v>
      </c>
      <c r="C22" s="11">
        <v>324776.46</v>
      </c>
      <c r="D22" s="11">
        <v>309096</v>
      </c>
      <c r="E22" s="11">
        <f t="shared" si="1"/>
        <v>986863.96</v>
      </c>
      <c r="F22" s="37"/>
    </row>
    <row r="23" spans="1:6" ht="12.75">
      <c r="A23" s="8" t="s">
        <v>139</v>
      </c>
      <c r="B23" s="11"/>
      <c r="C23" s="11"/>
      <c r="D23" s="11"/>
      <c r="E23" s="11">
        <f t="shared" si="1"/>
        <v>0</v>
      </c>
      <c r="F23" s="37"/>
    </row>
    <row r="24" spans="1:6" ht="12.75">
      <c r="A24" s="8" t="s">
        <v>197</v>
      </c>
      <c r="B24" s="11"/>
      <c r="C24" s="11"/>
      <c r="D24" s="11"/>
      <c r="E24" s="11">
        <f t="shared" si="1"/>
        <v>0</v>
      </c>
      <c r="F24" s="37"/>
    </row>
    <row r="25" spans="1:6" ht="12.75">
      <c r="A25" s="8" t="s">
        <v>141</v>
      </c>
      <c r="B25" s="11">
        <v>121410.1</v>
      </c>
      <c r="C25" s="11">
        <v>245299.87</v>
      </c>
      <c r="D25" s="11">
        <v>73342.74</v>
      </c>
      <c r="E25" s="11">
        <f t="shared" si="1"/>
        <v>440052.70999999996</v>
      </c>
      <c r="F25" s="37"/>
    </row>
    <row r="26" spans="1:6" ht="12.75">
      <c r="A26" s="8" t="s">
        <v>19</v>
      </c>
      <c r="B26" s="11">
        <v>574658.39</v>
      </c>
      <c r="C26" s="11">
        <v>778973.77</v>
      </c>
      <c r="D26" s="11">
        <v>1054438.67</v>
      </c>
      <c r="E26" s="11">
        <f t="shared" si="1"/>
        <v>2408070.83</v>
      </c>
      <c r="F26" s="37"/>
    </row>
    <row r="27" spans="1:6" ht="12.75">
      <c r="A27" s="8" t="s">
        <v>114</v>
      </c>
      <c r="B27" s="11"/>
      <c r="C27" s="11"/>
      <c r="D27" s="11"/>
      <c r="E27" s="11">
        <f t="shared" si="1"/>
        <v>0</v>
      </c>
      <c r="F27" s="37"/>
    </row>
    <row r="28" spans="1:5" ht="12.75">
      <c r="A28" s="8"/>
      <c r="B28" s="11"/>
      <c r="C28" s="11"/>
      <c r="D28" s="11"/>
      <c r="E28" s="11"/>
    </row>
    <row r="29" spans="1:5" ht="63.75">
      <c r="A29" s="73" t="s">
        <v>260</v>
      </c>
      <c r="B29" s="24">
        <f>SUM(B30:B32)</f>
        <v>0</v>
      </c>
      <c r="C29" s="24">
        <f>SUM(C30:C32)</f>
        <v>0</v>
      </c>
      <c r="D29" s="24">
        <f>SUM(D30:D32)</f>
        <v>0</v>
      </c>
      <c r="E29" s="24">
        <f>SUM(E30:E32)</f>
        <v>0</v>
      </c>
    </row>
    <row r="30" spans="1:5" ht="12.75">
      <c r="A30" s="74" t="s">
        <v>214</v>
      </c>
      <c r="B30" s="24"/>
      <c r="C30" s="24"/>
      <c r="D30" s="24"/>
      <c r="E30" s="26">
        <f>SUM(B30:D30)</f>
        <v>0</v>
      </c>
    </row>
    <row r="31" spans="1:5" ht="12.75">
      <c r="A31" s="74" t="s">
        <v>239</v>
      </c>
      <c r="B31" s="24"/>
      <c r="C31" s="24"/>
      <c r="D31" s="24"/>
      <c r="E31" s="26">
        <f>SUM(B31:D31)</f>
        <v>0</v>
      </c>
    </row>
    <row r="32" spans="1:5" ht="12.75">
      <c r="A32" s="74" t="s">
        <v>215</v>
      </c>
      <c r="B32" s="24"/>
      <c r="C32" s="24"/>
      <c r="D32" s="24"/>
      <c r="E32" s="26">
        <f>SUM(B32:D32)</f>
        <v>0</v>
      </c>
    </row>
    <row r="33" spans="1:5" ht="12.75">
      <c r="A33" s="8"/>
      <c r="B33" s="11"/>
      <c r="C33" s="11"/>
      <c r="D33" s="11"/>
      <c r="E33" s="11"/>
    </row>
    <row r="34" spans="1:6" ht="12.75">
      <c r="A34" s="44" t="s">
        <v>11</v>
      </c>
      <c r="B34" s="24">
        <f>SUM(B35:B45)</f>
        <v>8765902.2</v>
      </c>
      <c r="C34" s="24">
        <f>SUM(C35:C45)</f>
        <v>1261749.1800000002</v>
      </c>
      <c r="D34" s="24">
        <f>SUM(D35:D45)</f>
        <v>990150.0900000001</v>
      </c>
      <c r="E34" s="24">
        <f>SUM(E35:E45)</f>
        <v>11017801.47</v>
      </c>
      <c r="F34" s="37"/>
    </row>
    <row r="35" spans="1:6" ht="12.75">
      <c r="A35" s="8" t="s">
        <v>26</v>
      </c>
      <c r="B35" s="11">
        <v>7663955</v>
      </c>
      <c r="C35" s="11">
        <v>8156</v>
      </c>
      <c r="D35" s="11">
        <v>6877</v>
      </c>
      <c r="E35" s="11">
        <f aca="true" t="shared" si="2" ref="E35:E45">SUM(B35:D35)</f>
        <v>7678988</v>
      </c>
      <c r="F35" s="37"/>
    </row>
    <row r="36" spans="1:6" ht="12.75">
      <c r="A36" s="8" t="s">
        <v>169</v>
      </c>
      <c r="B36" s="11">
        <v>358806</v>
      </c>
      <c r="C36" s="11">
        <v>591385.54</v>
      </c>
      <c r="D36" s="11">
        <v>303994.2</v>
      </c>
      <c r="E36" s="11">
        <f t="shared" si="2"/>
        <v>1254185.74</v>
      </c>
      <c r="F36" s="37"/>
    </row>
    <row r="37" spans="1:6" ht="12.75">
      <c r="A37" s="8" t="s">
        <v>142</v>
      </c>
      <c r="B37" s="11"/>
      <c r="C37" s="11"/>
      <c r="D37" s="11"/>
      <c r="E37" s="11">
        <f t="shared" si="2"/>
        <v>0</v>
      </c>
      <c r="F37" s="37"/>
    </row>
    <row r="38" spans="1:6" ht="12.75">
      <c r="A38" s="8" t="s">
        <v>150</v>
      </c>
      <c r="B38" s="11"/>
      <c r="C38" s="11"/>
      <c r="D38" s="11"/>
      <c r="E38" s="11">
        <f t="shared" si="2"/>
        <v>0</v>
      </c>
      <c r="F38" s="37"/>
    </row>
    <row r="39" spans="1:6" ht="12.75">
      <c r="A39" s="8" t="s">
        <v>144</v>
      </c>
      <c r="B39" s="11"/>
      <c r="C39" s="11"/>
      <c r="D39" s="11"/>
      <c r="E39" s="11">
        <f t="shared" si="2"/>
        <v>0</v>
      </c>
      <c r="F39" s="37"/>
    </row>
    <row r="40" spans="1:6" ht="12.75">
      <c r="A40" s="8" t="s">
        <v>151</v>
      </c>
      <c r="B40" s="11"/>
      <c r="C40" s="11"/>
      <c r="D40" s="11"/>
      <c r="E40" s="11">
        <f t="shared" si="2"/>
        <v>0</v>
      </c>
      <c r="F40" s="37"/>
    </row>
    <row r="41" spans="1:6" ht="12.75">
      <c r="A41" s="8" t="s">
        <v>152</v>
      </c>
      <c r="B41" s="11"/>
      <c r="C41" s="11"/>
      <c r="D41" s="11"/>
      <c r="E41" s="11">
        <f t="shared" si="2"/>
        <v>0</v>
      </c>
      <c r="F41" s="37"/>
    </row>
    <row r="42" spans="1:5" ht="12.75">
      <c r="A42" s="8" t="s">
        <v>153</v>
      </c>
      <c r="B42" s="11"/>
      <c r="C42" s="11"/>
      <c r="D42" s="11"/>
      <c r="E42" s="11">
        <f t="shared" si="2"/>
        <v>0</v>
      </c>
    </row>
    <row r="43" spans="1:5" ht="12.75">
      <c r="A43" s="8" t="s">
        <v>20</v>
      </c>
      <c r="B43" s="11">
        <v>743141.2</v>
      </c>
      <c r="C43" s="11">
        <v>662207.64</v>
      </c>
      <c r="D43" s="11">
        <v>679225.89</v>
      </c>
      <c r="E43" s="11">
        <f t="shared" si="2"/>
        <v>2084574.73</v>
      </c>
    </row>
    <row r="44" spans="1:5" ht="12.75">
      <c r="A44" s="8" t="s">
        <v>147</v>
      </c>
      <c r="B44" s="11"/>
      <c r="C44" s="11"/>
      <c r="D44" s="11"/>
      <c r="E44" s="11">
        <f t="shared" si="2"/>
        <v>0</v>
      </c>
    </row>
    <row r="45" spans="1:5" ht="12.75">
      <c r="A45" s="8" t="s">
        <v>19</v>
      </c>
      <c r="B45" s="11"/>
      <c r="C45" s="11"/>
      <c r="D45" s="11">
        <v>53</v>
      </c>
      <c r="E45" s="11">
        <f t="shared" si="2"/>
        <v>53</v>
      </c>
    </row>
    <row r="46" spans="1:5" ht="12.75">
      <c r="A46" s="8"/>
      <c r="B46" s="11"/>
      <c r="C46" s="11"/>
      <c r="D46" s="11"/>
      <c r="E46" s="11"/>
    </row>
    <row r="47" spans="1:5" ht="12.75">
      <c r="A47" s="44" t="s">
        <v>12</v>
      </c>
      <c r="B47" s="24">
        <f>SUM(B48:B54)</f>
        <v>4392483.27</v>
      </c>
      <c r="C47" s="24">
        <f>SUM(C48:C54)</f>
        <v>1864736.52</v>
      </c>
      <c r="D47" s="24">
        <f>SUM(D48:D54)</f>
        <v>2129276.07</v>
      </c>
      <c r="E47" s="24">
        <f>SUM(E48:E54)</f>
        <v>8386495.859999999</v>
      </c>
    </row>
    <row r="48" spans="1:5" ht="12.75">
      <c r="A48" s="8" t="s">
        <v>21</v>
      </c>
      <c r="B48" s="11">
        <v>1720440.7799999998</v>
      </c>
      <c r="C48" s="11">
        <v>769768.29</v>
      </c>
      <c r="D48" s="11">
        <v>945918.79</v>
      </c>
      <c r="E48" s="11">
        <f aca="true" t="shared" si="3" ref="E48:E54">SUM(B48:D48)</f>
        <v>3436127.86</v>
      </c>
    </row>
    <row r="49" spans="1:5" ht="12.75">
      <c r="A49" s="8" t="s">
        <v>22</v>
      </c>
      <c r="B49" s="11">
        <v>2280328.1799999997</v>
      </c>
      <c r="C49" s="11">
        <v>761134.47</v>
      </c>
      <c r="D49" s="11">
        <v>871278.5</v>
      </c>
      <c r="E49" s="11">
        <f t="shared" si="3"/>
        <v>3912741.1499999994</v>
      </c>
    </row>
    <row r="50" spans="1:5" ht="12.75">
      <c r="A50" s="8" t="s">
        <v>23</v>
      </c>
      <c r="B50" s="11"/>
      <c r="C50" s="11"/>
      <c r="D50" s="11"/>
      <c r="E50" s="11">
        <f t="shared" si="3"/>
        <v>0</v>
      </c>
    </row>
    <row r="51" spans="1:5" ht="12.75">
      <c r="A51" s="8" t="s">
        <v>154</v>
      </c>
      <c r="B51" s="11"/>
      <c r="C51" s="11"/>
      <c r="D51" s="11"/>
      <c r="E51" s="11">
        <f t="shared" si="3"/>
        <v>0</v>
      </c>
    </row>
    <row r="52" spans="1:5" ht="12.75">
      <c r="A52" s="8" t="s">
        <v>24</v>
      </c>
      <c r="B52" s="11"/>
      <c r="C52" s="11"/>
      <c r="D52" s="11"/>
      <c r="E52" s="11">
        <f t="shared" si="3"/>
        <v>0</v>
      </c>
    </row>
    <row r="53" spans="1:5" ht="12.75">
      <c r="A53" s="8" t="s">
        <v>19</v>
      </c>
      <c r="B53" s="11">
        <v>231788.6</v>
      </c>
      <c r="C53" s="11">
        <v>90584</v>
      </c>
      <c r="D53" s="11">
        <v>194007.42</v>
      </c>
      <c r="E53" s="11">
        <f t="shared" si="3"/>
        <v>516380.02</v>
      </c>
    </row>
    <row r="54" spans="1:5" ht="12.75">
      <c r="A54" s="9" t="s">
        <v>114</v>
      </c>
      <c r="B54" s="12">
        <v>159925.71</v>
      </c>
      <c r="C54" s="12">
        <v>243249.76000000004</v>
      </c>
      <c r="D54" s="12">
        <v>118071.36</v>
      </c>
      <c r="E54" s="12">
        <f t="shared" si="3"/>
        <v>521246.83</v>
      </c>
    </row>
    <row r="55" spans="1:5" ht="12.75">
      <c r="A55" s="14"/>
      <c r="B55" s="91"/>
      <c r="C55" s="91"/>
      <c r="D55" s="91"/>
      <c r="E55" s="91"/>
    </row>
    <row r="56" spans="1:5" ht="12.75">
      <c r="A56" s="45" t="s">
        <v>13</v>
      </c>
      <c r="B56" s="23">
        <f>SUM(B57:B64)</f>
        <v>34880787</v>
      </c>
      <c r="C56" s="23">
        <f>SUM(C57:C64)</f>
        <v>42191556</v>
      </c>
      <c r="D56" s="23">
        <f>SUM(D57:D64)</f>
        <v>36864186.83</v>
      </c>
      <c r="E56" s="23">
        <f>SUM(E57:E64)</f>
        <v>113936529.83</v>
      </c>
    </row>
    <row r="57" spans="1:5" ht="12.75">
      <c r="A57" s="8" t="s">
        <v>27</v>
      </c>
      <c r="B57" s="11">
        <v>25870079</v>
      </c>
      <c r="C57" s="11">
        <v>32997642</v>
      </c>
      <c r="D57" s="11">
        <v>25241694</v>
      </c>
      <c r="E57" s="11">
        <f aca="true" t="shared" si="4" ref="E57:E64">SUM(B57:D57)</f>
        <v>84109415</v>
      </c>
    </row>
    <row r="58" spans="1:5" ht="12.75">
      <c r="A58" s="8" t="s">
        <v>28</v>
      </c>
      <c r="B58" s="11">
        <v>3585003</v>
      </c>
      <c r="C58" s="11">
        <v>4713563</v>
      </c>
      <c r="D58" s="11">
        <v>2897001</v>
      </c>
      <c r="E58" s="11">
        <f t="shared" si="4"/>
        <v>11195567</v>
      </c>
    </row>
    <row r="59" spans="1:5" ht="12.75">
      <c r="A59" s="8" t="s">
        <v>25</v>
      </c>
      <c r="B59" s="11">
        <v>1071244</v>
      </c>
      <c r="C59" s="11">
        <v>0</v>
      </c>
      <c r="D59" s="11">
        <v>4953418.83</v>
      </c>
      <c r="E59" s="11">
        <f t="shared" si="4"/>
        <v>6024662.83</v>
      </c>
    </row>
    <row r="60" spans="1:5" ht="12.75">
      <c r="A60" s="8" t="s">
        <v>124</v>
      </c>
      <c r="B60" s="11"/>
      <c r="C60" s="11"/>
      <c r="D60" s="11"/>
      <c r="E60" s="11">
        <f t="shared" si="4"/>
        <v>0</v>
      </c>
    </row>
    <row r="61" spans="1:5" ht="12.75">
      <c r="A61" s="8" t="s">
        <v>115</v>
      </c>
      <c r="B61" s="11">
        <v>735782</v>
      </c>
      <c r="C61" s="11">
        <v>943755</v>
      </c>
      <c r="D61" s="11">
        <v>693948</v>
      </c>
      <c r="E61" s="11">
        <f t="shared" si="4"/>
        <v>2373485</v>
      </c>
    </row>
    <row r="62" spans="1:6" ht="12.75">
      <c r="A62" s="8" t="s">
        <v>155</v>
      </c>
      <c r="B62" s="11">
        <v>797385</v>
      </c>
      <c r="C62" s="11">
        <v>1549130</v>
      </c>
      <c r="D62" s="11">
        <v>635747</v>
      </c>
      <c r="E62" s="11">
        <f t="shared" si="4"/>
        <v>2982262</v>
      </c>
      <c r="F62" s="37"/>
    </row>
    <row r="63" spans="1:6" ht="12.75">
      <c r="A63" s="8" t="s">
        <v>262</v>
      </c>
      <c r="B63" s="11">
        <v>1951900</v>
      </c>
      <c r="C63" s="11">
        <v>1063335</v>
      </c>
      <c r="D63" s="11">
        <v>1019694</v>
      </c>
      <c r="E63" s="11">
        <f t="shared" si="4"/>
        <v>4034929</v>
      </c>
      <c r="F63" s="37"/>
    </row>
    <row r="64" spans="1:6" ht="12.75">
      <c r="A64" s="8" t="s">
        <v>266</v>
      </c>
      <c r="B64" s="11">
        <v>869394</v>
      </c>
      <c r="C64" s="11">
        <v>924131</v>
      </c>
      <c r="D64" s="11">
        <v>1422684</v>
      </c>
      <c r="E64" s="11">
        <f t="shared" si="4"/>
        <v>3216209</v>
      </c>
      <c r="F64" s="37"/>
    </row>
    <row r="65" spans="1:6" ht="12.75">
      <c r="A65" s="44" t="s">
        <v>161</v>
      </c>
      <c r="B65" s="24">
        <f>SUM(B66:B69)</f>
        <v>2892168.37</v>
      </c>
      <c r="C65" s="24">
        <f>SUM(C66:C69)</f>
        <v>2885844.449999998</v>
      </c>
      <c r="D65" s="24">
        <f>SUM(D66:D69)</f>
        <v>2892171.1</v>
      </c>
      <c r="E65" s="24">
        <f>SUM(E66:E69)</f>
        <v>8670183.919999998</v>
      </c>
      <c r="F65" s="37"/>
    </row>
    <row r="66" spans="1:6" ht="12.75">
      <c r="A66" s="21" t="s">
        <v>216</v>
      </c>
      <c r="B66" s="26">
        <v>2844146</v>
      </c>
      <c r="C66" s="26">
        <v>2844146.0999999978</v>
      </c>
      <c r="D66" s="206">
        <v>2844146.1</v>
      </c>
      <c r="E66" s="11">
        <f>SUM(B66:D66)</f>
        <v>8532438.199999997</v>
      </c>
      <c r="F66" s="37"/>
    </row>
    <row r="67" spans="1:6" ht="12.75">
      <c r="A67" s="199" t="s">
        <v>304</v>
      </c>
      <c r="B67" s="11">
        <v>122.37</v>
      </c>
      <c r="C67" s="11">
        <v>39.3</v>
      </c>
      <c r="D67" s="11"/>
      <c r="E67" s="11">
        <f>SUM(B67:D67)</f>
        <v>161.67000000000002</v>
      </c>
      <c r="F67" s="37"/>
    </row>
    <row r="68" spans="1:6" ht="12.75">
      <c r="A68" s="199" t="s">
        <v>331</v>
      </c>
      <c r="B68" s="11">
        <v>47900</v>
      </c>
      <c r="C68" s="11">
        <v>38633.37</v>
      </c>
      <c r="D68" s="11">
        <v>41556.3</v>
      </c>
      <c r="E68" s="11">
        <f>SUM(B68:D68)</f>
        <v>128089.67</v>
      </c>
      <c r="F68" s="37"/>
    </row>
    <row r="69" spans="1:6" ht="12.75">
      <c r="A69" s="199" t="s">
        <v>380</v>
      </c>
      <c r="B69" s="11">
        <v>0</v>
      </c>
      <c r="C69" s="11">
        <v>3025.68</v>
      </c>
      <c r="D69" s="11">
        <v>6468.7</v>
      </c>
      <c r="E69" s="11">
        <f>SUM(B69:D69)</f>
        <v>9494.38</v>
      </c>
      <c r="F69" s="37"/>
    </row>
    <row r="70" spans="1:6" ht="12.75">
      <c r="A70" s="44" t="s">
        <v>15</v>
      </c>
      <c r="B70" s="24">
        <f>SUM(B71:B75)</f>
        <v>22818075.68</v>
      </c>
      <c r="C70" s="24">
        <f>SUM(C71:C75)</f>
        <v>22808800.280000005</v>
      </c>
      <c r="D70" s="24">
        <f>SUM(D71:D75)</f>
        <v>22812411.09</v>
      </c>
      <c r="E70" s="24">
        <f>SUM(E71:E75)</f>
        <v>68439287.05000001</v>
      </c>
      <c r="F70" s="37"/>
    </row>
    <row r="71" spans="1:6" ht="12.75">
      <c r="A71" s="75" t="s">
        <v>216</v>
      </c>
      <c r="B71" s="26">
        <v>22762134.44</v>
      </c>
      <c r="C71" s="26">
        <v>22762134.44</v>
      </c>
      <c r="D71" s="209">
        <v>22762134.44</v>
      </c>
      <c r="E71" s="11">
        <f aca="true" t="shared" si="5" ref="E71:E76">SUM(B71:D71)</f>
        <v>68286403.32000001</v>
      </c>
      <c r="F71" s="37"/>
    </row>
    <row r="72" spans="1:6" ht="12.75">
      <c r="A72" s="205" t="s">
        <v>298</v>
      </c>
      <c r="B72" s="206">
        <v>294.99</v>
      </c>
      <c r="C72" s="206">
        <v>270</v>
      </c>
      <c r="D72" s="206">
        <v>310</v>
      </c>
      <c r="E72" s="26">
        <f t="shared" si="5"/>
        <v>874.99</v>
      </c>
      <c r="F72" s="37"/>
    </row>
    <row r="73" spans="1:6" ht="12.75">
      <c r="A73" s="205" t="s">
        <v>305</v>
      </c>
      <c r="B73" s="206">
        <v>4796.25</v>
      </c>
      <c r="C73" s="206">
        <v>0</v>
      </c>
      <c r="D73" s="206">
        <v>0</v>
      </c>
      <c r="E73" s="26">
        <f t="shared" si="5"/>
        <v>4796.25</v>
      </c>
      <c r="F73" s="37"/>
    </row>
    <row r="74" spans="1:6" ht="12.75">
      <c r="A74" s="205" t="s">
        <v>332</v>
      </c>
      <c r="B74" s="206">
        <v>50850</v>
      </c>
      <c r="C74" s="206">
        <v>39904.17</v>
      </c>
      <c r="D74" s="206">
        <v>34143.09</v>
      </c>
      <c r="E74" s="26">
        <f t="shared" si="5"/>
        <v>124897.26</v>
      </c>
      <c r="F74" s="37"/>
    </row>
    <row r="75" spans="1:6" ht="12.75">
      <c r="A75" s="205" t="s">
        <v>381</v>
      </c>
      <c r="B75" s="206">
        <v>0</v>
      </c>
      <c r="C75" s="206">
        <v>6491.67</v>
      </c>
      <c r="D75" s="206">
        <v>15823.56</v>
      </c>
      <c r="E75" s="26">
        <f t="shared" si="5"/>
        <v>22315.23</v>
      </c>
      <c r="F75" s="37"/>
    </row>
    <row r="76" spans="1:6" ht="12.75">
      <c r="A76" s="41" t="s">
        <v>374</v>
      </c>
      <c r="B76" s="24">
        <v>1919773</v>
      </c>
      <c r="C76" s="24">
        <v>1980816</v>
      </c>
      <c r="D76" s="24">
        <v>2989311</v>
      </c>
      <c r="E76" s="24">
        <f t="shared" si="5"/>
        <v>6889900</v>
      </c>
      <c r="F76" s="37"/>
    </row>
    <row r="77" spans="1:6" ht="12.75">
      <c r="A77" s="43"/>
      <c r="B77" s="11"/>
      <c r="C77" s="11"/>
      <c r="D77" s="11"/>
      <c r="E77" s="11"/>
      <c r="F77" s="37"/>
    </row>
    <row r="78" spans="1:6" ht="12.75">
      <c r="A78" s="44" t="s">
        <v>128</v>
      </c>
      <c r="B78" s="24">
        <f>SUM(B79:B98)</f>
        <v>2241941</v>
      </c>
      <c r="C78" s="24">
        <f>SUM(C79:C98)</f>
        <v>860755</v>
      </c>
      <c r="D78" s="24">
        <f>SUM(D79:D98)</f>
        <v>764388</v>
      </c>
      <c r="E78" s="24">
        <f>SUM(E79:E97)</f>
        <v>3867084</v>
      </c>
      <c r="F78" s="37"/>
    </row>
    <row r="79" spans="1:6" ht="12.75">
      <c r="A79" s="8" t="s">
        <v>156</v>
      </c>
      <c r="B79" s="11"/>
      <c r="C79" s="11"/>
      <c r="D79" s="11"/>
      <c r="E79" s="11">
        <f aca="true" t="shared" si="6" ref="E79:E97">SUM(B79:D79)</f>
        <v>0</v>
      </c>
      <c r="F79" s="37"/>
    </row>
    <row r="80" spans="1:6" ht="12.75">
      <c r="A80" s="8" t="s">
        <v>261</v>
      </c>
      <c r="B80" s="11">
        <v>2241941</v>
      </c>
      <c r="C80" s="11">
        <v>860755</v>
      </c>
      <c r="D80" s="11">
        <v>764388</v>
      </c>
      <c r="E80" s="11">
        <f t="shared" si="6"/>
        <v>3867084</v>
      </c>
      <c r="F80" s="37"/>
    </row>
    <row r="81" spans="1:6" ht="12.75">
      <c r="A81" s="8" t="s">
        <v>264</v>
      </c>
      <c r="B81" s="11"/>
      <c r="C81" s="11"/>
      <c r="D81" s="11"/>
      <c r="E81" s="11">
        <f t="shared" si="6"/>
        <v>0</v>
      </c>
      <c r="F81" s="37"/>
    </row>
    <row r="82" spans="1:6" ht="12.75">
      <c r="A82" s="8" t="s">
        <v>283</v>
      </c>
      <c r="B82" s="11"/>
      <c r="C82" s="11"/>
      <c r="D82" s="11"/>
      <c r="E82" s="11">
        <f t="shared" si="6"/>
        <v>0</v>
      </c>
      <c r="F82" s="37"/>
    </row>
    <row r="83" spans="1:6" ht="12.75">
      <c r="A83" s="8" t="s">
        <v>268</v>
      </c>
      <c r="B83" s="11"/>
      <c r="C83" s="11"/>
      <c r="D83" s="11"/>
      <c r="E83" s="11">
        <f t="shared" si="6"/>
        <v>0</v>
      </c>
      <c r="F83" s="37"/>
    </row>
    <row r="84" spans="1:6" ht="12.75">
      <c r="A84" s="200" t="s">
        <v>308</v>
      </c>
      <c r="B84" s="11"/>
      <c r="C84" s="11"/>
      <c r="D84" s="11"/>
      <c r="E84" s="11">
        <f t="shared" si="6"/>
        <v>0</v>
      </c>
      <c r="F84" s="37"/>
    </row>
    <row r="85" spans="1:6" ht="12.75">
      <c r="A85" s="200" t="s">
        <v>406</v>
      </c>
      <c r="B85" s="11"/>
      <c r="C85" s="11"/>
      <c r="D85" s="11"/>
      <c r="E85" s="11">
        <f t="shared" si="6"/>
        <v>0</v>
      </c>
      <c r="F85" s="37"/>
    </row>
    <row r="86" spans="1:6" ht="12.75">
      <c r="A86" s="8" t="s">
        <v>293</v>
      </c>
      <c r="B86" s="11"/>
      <c r="C86" s="11"/>
      <c r="D86" s="11"/>
      <c r="E86" s="11">
        <f t="shared" si="6"/>
        <v>0</v>
      </c>
      <c r="F86" s="37"/>
    </row>
    <row r="87" spans="1:6" ht="12.75">
      <c r="A87" s="8" t="s">
        <v>291</v>
      </c>
      <c r="B87" s="11"/>
      <c r="C87" s="11"/>
      <c r="D87" s="11"/>
      <c r="E87" s="11">
        <f t="shared" si="6"/>
        <v>0</v>
      </c>
      <c r="F87" s="37"/>
    </row>
    <row r="88" spans="1:6" ht="12.75">
      <c r="A88" s="8" t="s">
        <v>302</v>
      </c>
      <c r="B88" s="11"/>
      <c r="C88" s="11"/>
      <c r="D88" s="11"/>
      <c r="E88" s="11">
        <f t="shared" si="6"/>
        <v>0</v>
      </c>
      <c r="F88" s="37"/>
    </row>
    <row r="89" spans="1:6" ht="12.75">
      <c r="A89" s="8" t="s">
        <v>296</v>
      </c>
      <c r="B89" s="11"/>
      <c r="C89" s="11"/>
      <c r="D89" s="11"/>
      <c r="E89" s="11">
        <f t="shared" si="6"/>
        <v>0</v>
      </c>
      <c r="F89" s="37"/>
    </row>
    <row r="90" spans="1:6" ht="12.75">
      <c r="A90" s="8" t="s">
        <v>359</v>
      </c>
      <c r="B90" s="11"/>
      <c r="C90" s="11"/>
      <c r="D90" s="11"/>
      <c r="E90" s="11">
        <f t="shared" si="6"/>
        <v>0</v>
      </c>
      <c r="F90" s="37"/>
    </row>
    <row r="91" spans="1:6" ht="12.75">
      <c r="A91" s="8" t="s">
        <v>361</v>
      </c>
      <c r="B91" s="11"/>
      <c r="C91" s="11"/>
      <c r="D91" s="11"/>
      <c r="E91" s="11">
        <f t="shared" si="6"/>
        <v>0</v>
      </c>
      <c r="F91" s="37"/>
    </row>
    <row r="92" spans="1:6" ht="12.75">
      <c r="A92" s="200" t="s">
        <v>311</v>
      </c>
      <c r="B92" s="11"/>
      <c r="C92" s="11"/>
      <c r="D92" s="11"/>
      <c r="E92" s="11">
        <f t="shared" si="6"/>
        <v>0</v>
      </c>
      <c r="F92" s="37"/>
    </row>
    <row r="93" spans="1:6" ht="12.75">
      <c r="A93" s="200" t="s">
        <v>313</v>
      </c>
      <c r="B93" s="11"/>
      <c r="C93" s="11"/>
      <c r="D93" s="11"/>
      <c r="E93" s="11">
        <f t="shared" si="6"/>
        <v>0</v>
      </c>
      <c r="F93" s="37"/>
    </row>
    <row r="94" spans="1:6" ht="12.75">
      <c r="A94" s="202" t="s">
        <v>407</v>
      </c>
      <c r="B94" s="11"/>
      <c r="C94" s="11"/>
      <c r="D94" s="11"/>
      <c r="E94" s="11">
        <f t="shared" si="6"/>
        <v>0</v>
      </c>
      <c r="F94" s="37"/>
    </row>
    <row r="95" spans="1:6" ht="12.75">
      <c r="A95" s="202" t="s">
        <v>405</v>
      </c>
      <c r="B95" s="11"/>
      <c r="C95" s="11"/>
      <c r="D95" s="11"/>
      <c r="E95" s="11">
        <f t="shared" si="6"/>
        <v>0</v>
      </c>
      <c r="F95" s="37"/>
    </row>
    <row r="96" spans="1:6" ht="12.75">
      <c r="A96" s="200" t="s">
        <v>408</v>
      </c>
      <c r="B96" s="11"/>
      <c r="C96" s="11"/>
      <c r="D96" s="11"/>
      <c r="E96" s="11">
        <f t="shared" si="6"/>
        <v>0</v>
      </c>
      <c r="F96" s="37"/>
    </row>
    <row r="97" spans="1:6" ht="12.75">
      <c r="A97" s="200" t="s">
        <v>409</v>
      </c>
      <c r="B97" s="11"/>
      <c r="C97" s="11"/>
      <c r="D97" s="11"/>
      <c r="E97" s="11">
        <f t="shared" si="6"/>
        <v>0</v>
      </c>
      <c r="F97" s="37"/>
    </row>
    <row r="98" spans="1:6" ht="12.75">
      <c r="A98" s="202" t="s">
        <v>410</v>
      </c>
      <c r="B98" s="11"/>
      <c r="C98" s="11"/>
      <c r="D98" s="11"/>
      <c r="E98" s="11"/>
      <c r="F98" s="37"/>
    </row>
    <row r="99" spans="1:6" ht="12.75">
      <c r="A99" s="44" t="s">
        <v>376</v>
      </c>
      <c r="B99" s="24">
        <v>42000</v>
      </c>
      <c r="C99" s="24">
        <v>21000</v>
      </c>
      <c r="D99" s="24">
        <v>0</v>
      </c>
      <c r="E99" s="24">
        <f>SUM(B99:D99)</f>
        <v>63000</v>
      </c>
      <c r="F99" s="37"/>
    </row>
    <row r="100" spans="1:6" ht="12.75">
      <c r="A100" s="8"/>
      <c r="B100" s="11"/>
      <c r="C100" s="11"/>
      <c r="D100" s="11"/>
      <c r="E100" s="11"/>
      <c r="F100" s="37"/>
    </row>
    <row r="101" spans="1:6" ht="12.75">
      <c r="A101" s="44" t="s">
        <v>14</v>
      </c>
      <c r="B101" s="24">
        <f>SUM(B102:B104)</f>
        <v>0</v>
      </c>
      <c r="C101" s="24">
        <f>SUM(C102:C104)</f>
        <v>0</v>
      </c>
      <c r="D101" s="24">
        <f>SUM(D102:D104)</f>
        <v>0</v>
      </c>
      <c r="E101" s="24">
        <f>SUM(E102:E104)</f>
        <v>0</v>
      </c>
      <c r="F101" s="37"/>
    </row>
    <row r="102" spans="1:6" ht="12.75">
      <c r="A102" s="8" t="s">
        <v>122</v>
      </c>
      <c r="B102" s="11"/>
      <c r="C102" s="11"/>
      <c r="D102" s="11"/>
      <c r="E102" s="11">
        <f>SUM(B102:D102)</f>
        <v>0</v>
      </c>
      <c r="F102" s="37"/>
    </row>
    <row r="103" spans="1:6" ht="12.75">
      <c r="A103" s="8" t="s">
        <v>123</v>
      </c>
      <c r="B103" s="11"/>
      <c r="C103" s="11"/>
      <c r="D103" s="11"/>
      <c r="E103" s="11">
        <f>SUM(B103:D103)</f>
        <v>0</v>
      </c>
      <c r="F103" s="37"/>
    </row>
    <row r="104" spans="1:6" ht="12.75">
      <c r="A104" s="8" t="s">
        <v>247</v>
      </c>
      <c r="B104" s="11"/>
      <c r="C104" s="11"/>
      <c r="D104" s="11"/>
      <c r="E104" s="11">
        <f>SUM(B104:D104)</f>
        <v>0</v>
      </c>
      <c r="F104" s="37"/>
    </row>
    <row r="105" spans="1:6" ht="12.75">
      <c r="A105" s="8"/>
      <c r="B105" s="11"/>
      <c r="C105" s="11"/>
      <c r="D105" s="11"/>
      <c r="E105" s="11"/>
      <c r="F105" s="37"/>
    </row>
    <row r="106" spans="1:6" ht="12.75">
      <c r="A106" s="44" t="s">
        <v>17</v>
      </c>
      <c r="B106" s="24">
        <v>6107503.6899999995</v>
      </c>
      <c r="C106" s="24">
        <v>1292600.6</v>
      </c>
      <c r="D106" s="24">
        <v>2435346.44</v>
      </c>
      <c r="E106" s="24">
        <f>SUM(B106:D106)</f>
        <v>9835450.729999999</v>
      </c>
      <c r="F106" s="37"/>
    </row>
    <row r="107" spans="1:6" ht="12.75">
      <c r="A107" s="9"/>
      <c r="B107" s="12"/>
      <c r="C107" s="12"/>
      <c r="D107" s="12"/>
      <c r="E107" s="12"/>
      <c r="F107" s="37"/>
    </row>
    <row r="108" ht="12.75">
      <c r="F108" s="37"/>
    </row>
    <row r="109" spans="1:6" ht="12.75">
      <c r="A109" s="5" t="s">
        <v>29</v>
      </c>
      <c r="B109" s="6">
        <f>SUM(B106+B101+B99+B78+B76+B70+B65+B56+B47+B34+B29+B15+B7)</f>
        <v>176679437.13</v>
      </c>
      <c r="C109" s="6">
        <f>SUM(C106+C101+C99+C78+C76+C70+C65+C56+C47+C34+C29+C15+C7)</f>
        <v>99167040.88000001</v>
      </c>
      <c r="D109" s="6">
        <f>SUM(D106+D101+D99+D78+D76+D70+D65+D56+D47+D34+D29+D15+D7)</f>
        <v>91421957.27000001</v>
      </c>
      <c r="E109" s="6">
        <f>SUM(E106+E101+E99+E78+E76+E70+E65+E56+E47+E34+E29+E15+E7)</f>
        <v>367268435.28</v>
      </c>
      <c r="F109" s="37"/>
    </row>
    <row r="110" ht="12.75">
      <c r="F110" s="37"/>
    </row>
    <row r="111" s="37" customFormat="1" ht="12.75"/>
    <row r="112" spans="5:6" ht="12.75">
      <c r="E112" s="37"/>
      <c r="F112" s="37"/>
    </row>
    <row r="113" ht="12.75">
      <c r="F113" s="37"/>
    </row>
    <row r="114" ht="12.75">
      <c r="F114" s="37"/>
    </row>
    <row r="115" ht="12.75">
      <c r="F115" s="37"/>
    </row>
    <row r="116" ht="12.75">
      <c r="F116" s="37"/>
    </row>
    <row r="117" ht="12.75">
      <c r="F117" s="37"/>
    </row>
    <row r="118" ht="12.75">
      <c r="F118" s="37"/>
    </row>
    <row r="119" ht="12.75">
      <c r="F119" s="37"/>
    </row>
    <row r="120" ht="12.75">
      <c r="F120" s="37"/>
    </row>
    <row r="121" ht="12.75">
      <c r="F121" s="37"/>
    </row>
    <row r="122" ht="12.75">
      <c r="F122" s="37"/>
    </row>
    <row r="123" ht="12.75">
      <c r="F123" s="37"/>
    </row>
    <row r="124" ht="12.75">
      <c r="F124" s="37"/>
    </row>
    <row r="125" ht="12.75">
      <c r="F125" s="37"/>
    </row>
    <row r="126" ht="12.75">
      <c r="F126" s="37"/>
    </row>
    <row r="127" ht="12.75">
      <c r="F127" s="37"/>
    </row>
    <row r="128" ht="12.75">
      <c r="F128" s="37"/>
    </row>
    <row r="129" ht="12.75">
      <c r="F129" s="37"/>
    </row>
    <row r="130" ht="12.75">
      <c r="F130" s="37"/>
    </row>
    <row r="131" ht="12.75">
      <c r="F131" s="37"/>
    </row>
    <row r="132" ht="12.75">
      <c r="F132" s="37"/>
    </row>
    <row r="133" ht="12.75">
      <c r="F133" s="37"/>
    </row>
    <row r="134" ht="12.75">
      <c r="F134" s="37"/>
    </row>
    <row r="135" ht="12.75">
      <c r="F135" s="37"/>
    </row>
    <row r="136" ht="12.75">
      <c r="F136" s="37"/>
    </row>
    <row r="137" ht="12.75">
      <c r="F137" s="37"/>
    </row>
  </sheetData>
  <sheetProtection/>
  <mergeCells count="3">
    <mergeCell ref="A2:E2"/>
    <mergeCell ref="A3:E3"/>
    <mergeCell ref="A1:E1"/>
  </mergeCells>
  <printOptions horizontalCentered="1"/>
  <pageMargins left="0.1968503937007874" right="0.15748031496062992" top="0.2362204724409449" bottom="0.15748031496062992" header="0.2362204724409449" footer="0"/>
  <pageSetup firstPageNumber="7" useFirstPageNumber="1" horizontalDpi="600" verticalDpi="600" orientation="landscape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C22" sqref="C22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2.7109375" style="0" customWidth="1"/>
  </cols>
  <sheetData>
    <row r="1" spans="1:6" ht="15.75">
      <c r="A1" s="243" t="s">
        <v>259</v>
      </c>
      <c r="B1" s="243"/>
      <c r="C1" s="243"/>
      <c r="D1" s="243"/>
      <c r="E1" s="243"/>
      <c r="F1" s="243"/>
    </row>
    <row r="2" spans="1:6" ht="12.75">
      <c r="A2" s="242" t="s">
        <v>424</v>
      </c>
      <c r="B2" s="242"/>
      <c r="C2" s="242"/>
      <c r="D2" s="242"/>
      <c r="E2" s="242"/>
      <c r="F2" s="242"/>
    </row>
    <row r="3" spans="1:6" ht="12.75">
      <c r="A3" s="242" t="s">
        <v>242</v>
      </c>
      <c r="B3" s="242"/>
      <c r="C3" s="242"/>
      <c r="D3" s="242"/>
      <c r="E3" s="242"/>
      <c r="F3" s="242"/>
    </row>
    <row r="4" ht="13.5" thickBot="1"/>
    <row r="5" spans="1:6" ht="13.5" thickBot="1">
      <c r="A5" s="28" t="s">
        <v>0</v>
      </c>
      <c r="B5" s="244" t="s">
        <v>166</v>
      </c>
      <c r="C5" s="245"/>
      <c r="D5" s="3" t="s">
        <v>31</v>
      </c>
      <c r="E5" s="3" t="s">
        <v>32</v>
      </c>
      <c r="F5" s="28" t="s">
        <v>175</v>
      </c>
    </row>
    <row r="6" spans="1:6" ht="13.5" thickBot="1">
      <c r="A6" s="29"/>
      <c r="B6" s="4">
        <v>2013</v>
      </c>
      <c r="C6" s="4">
        <v>2014</v>
      </c>
      <c r="D6" s="4">
        <v>2014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32" t="s">
        <v>43</v>
      </c>
      <c r="B9" s="26">
        <v>63301481</v>
      </c>
      <c r="C9" s="92">
        <f>SUM('Egresos Reales'!E8)</f>
        <v>62106061.33</v>
      </c>
      <c r="D9" s="26">
        <f>SUM('Presupuesto Egresos'!E8)</f>
        <v>64181405.5</v>
      </c>
      <c r="E9" s="92">
        <f>SUM(D9-C9)</f>
        <v>2075344.1700000018</v>
      </c>
      <c r="F9" s="8"/>
    </row>
    <row r="10" spans="1:6" ht="12.75">
      <c r="A10" s="21"/>
      <c r="B10" s="26"/>
      <c r="C10" s="26"/>
      <c r="D10" s="26"/>
      <c r="E10" s="26"/>
      <c r="F10" s="8"/>
    </row>
    <row r="11" spans="1:6" ht="12.75">
      <c r="A11" s="32" t="s">
        <v>45</v>
      </c>
      <c r="B11" s="26">
        <v>17236797.96</v>
      </c>
      <c r="C11" s="92">
        <f>SUM('Egresos Reales'!E9)</f>
        <v>20963056.61</v>
      </c>
      <c r="D11" s="26">
        <f>SUM('Presupuesto Egresos'!E9)</f>
        <v>20011019</v>
      </c>
      <c r="E11" s="92">
        <f>SUM(D11-C11)</f>
        <v>-952037.6099999994</v>
      </c>
      <c r="F11" s="8"/>
    </row>
    <row r="12" spans="1:6" ht="12.75">
      <c r="A12" s="8"/>
      <c r="B12" s="26"/>
      <c r="C12" s="26"/>
      <c r="D12" s="26"/>
      <c r="E12" s="26"/>
      <c r="F12" s="8"/>
    </row>
    <row r="13" spans="1:6" ht="12.75">
      <c r="A13" s="32" t="s">
        <v>44</v>
      </c>
      <c r="B13" s="26">
        <v>13316431.89</v>
      </c>
      <c r="C13" s="92">
        <f>SUM('Egresos Reales'!E10)</f>
        <v>18202814.18</v>
      </c>
      <c r="D13" s="26">
        <f>SUM('Presupuesto Egresos'!E10)</f>
        <v>13080023</v>
      </c>
      <c r="E13" s="92">
        <f>SUM(D13-C13)</f>
        <v>-5122791.18</v>
      </c>
      <c r="F13" s="8"/>
    </row>
    <row r="14" spans="1:6" ht="12.75">
      <c r="A14" s="9"/>
      <c r="B14" s="27"/>
      <c r="C14" s="27"/>
      <c r="D14" s="27"/>
      <c r="E14" s="27"/>
      <c r="F14" s="8"/>
    </row>
    <row r="15" spans="2:6" ht="12.75">
      <c r="B15" s="37"/>
      <c r="C15" s="37"/>
      <c r="D15" s="37"/>
      <c r="E15" s="37"/>
      <c r="F15" s="8"/>
    </row>
    <row r="16" spans="1:6" ht="12.75">
      <c r="A16" s="5" t="s">
        <v>4</v>
      </c>
      <c r="B16" s="6">
        <f>SUM(B8:B14)</f>
        <v>93854710.85000001</v>
      </c>
      <c r="C16" s="94">
        <f>SUM(C8:C14)</f>
        <v>101271932.12</v>
      </c>
      <c r="D16" s="6">
        <f>SUM(D8:D14)</f>
        <v>97272447.5</v>
      </c>
      <c r="E16" s="94">
        <f>SUM(E8:E14)</f>
        <v>-3999484.6199999973</v>
      </c>
      <c r="F16" s="31"/>
    </row>
    <row r="17" ht="12.75">
      <c r="F17" s="8"/>
    </row>
    <row r="18" spans="1:6" ht="12.75">
      <c r="A18" s="13"/>
      <c r="B18" s="14"/>
      <c r="C18" s="14"/>
      <c r="D18" s="14"/>
      <c r="E18" s="14"/>
      <c r="F18" s="17"/>
    </row>
    <row r="19" spans="1:6" ht="12.75">
      <c r="A19" s="15"/>
      <c r="B19" s="16"/>
      <c r="C19" s="16"/>
      <c r="D19" s="16"/>
      <c r="E19" s="16"/>
      <c r="F19" s="17"/>
    </row>
    <row r="20" spans="1:6" ht="12.75">
      <c r="A20" s="15"/>
      <c r="B20" s="16"/>
      <c r="C20" s="16"/>
      <c r="D20" s="16"/>
      <c r="E20" s="16"/>
      <c r="F20" s="17"/>
    </row>
    <row r="21" spans="1:6" ht="12.75">
      <c r="A21" s="15"/>
      <c r="B21" s="16"/>
      <c r="C21" s="16"/>
      <c r="D21" s="16"/>
      <c r="E21" s="16"/>
      <c r="F21" s="17"/>
    </row>
    <row r="22" spans="1:6" ht="12.75">
      <c r="A22" s="15"/>
      <c r="B22" s="16"/>
      <c r="C22" s="16"/>
      <c r="D22" s="16"/>
      <c r="E22" s="16"/>
      <c r="F22" s="17"/>
    </row>
    <row r="23" spans="1:6" ht="12.75">
      <c r="A23" s="15"/>
      <c r="B23" s="16"/>
      <c r="C23" s="16"/>
      <c r="D23" s="16"/>
      <c r="E23" s="16"/>
      <c r="F23" s="17"/>
    </row>
    <row r="24" spans="1:6" ht="12.75">
      <c r="A24" s="15"/>
      <c r="B24" s="16"/>
      <c r="C24" s="16"/>
      <c r="D24" s="16"/>
      <c r="E24" s="16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8"/>
      <c r="B43" s="19"/>
      <c r="C43" s="19"/>
      <c r="D43" s="19"/>
      <c r="E43" s="19"/>
      <c r="F43" s="20"/>
    </row>
    <row r="45" ht="15.75">
      <c r="A45" s="95"/>
    </row>
  </sheetData>
  <sheetProtection/>
  <mergeCells count="4">
    <mergeCell ref="A2:F2"/>
    <mergeCell ref="A3:F3"/>
    <mergeCell ref="B5:C5"/>
    <mergeCell ref="A1:F1"/>
  </mergeCells>
  <printOptions horizontalCentered="1"/>
  <pageMargins left="0.2755905511811024" right="0.3937007874015748" top="0.37" bottom="0.1968503937007874" header="0.44" footer="0"/>
  <pageSetup fitToHeight="1" fitToWidth="1" horizontalDpi="600" verticalDpi="600" orientation="landscape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B15" sqref="B15:B19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3.140625" style="0" customWidth="1"/>
  </cols>
  <sheetData>
    <row r="1" spans="1:6" ht="15.75">
      <c r="A1" s="243" t="s">
        <v>259</v>
      </c>
      <c r="B1" s="243"/>
      <c r="C1" s="243"/>
      <c r="D1" s="243"/>
      <c r="E1" s="243"/>
      <c r="F1" s="243"/>
    </row>
    <row r="2" spans="1:6" ht="12.75">
      <c r="A2" s="242" t="s">
        <v>424</v>
      </c>
      <c r="B2" s="242"/>
      <c r="C2" s="242"/>
      <c r="D2" s="242"/>
      <c r="E2" s="242"/>
      <c r="F2" s="242"/>
    </row>
    <row r="3" spans="1:6" ht="12.75">
      <c r="A3" s="242" t="s">
        <v>57</v>
      </c>
      <c r="B3" s="242"/>
      <c r="C3" s="242"/>
      <c r="D3" s="242"/>
      <c r="E3" s="242"/>
      <c r="F3" s="242"/>
    </row>
    <row r="4" ht="13.5" thickBot="1"/>
    <row r="5" spans="1:6" ht="13.5" thickBot="1">
      <c r="A5" s="28" t="s">
        <v>0</v>
      </c>
      <c r="B5" s="244" t="s">
        <v>166</v>
      </c>
      <c r="C5" s="245"/>
      <c r="D5" s="3" t="s">
        <v>31</v>
      </c>
      <c r="E5" s="3" t="s">
        <v>32</v>
      </c>
      <c r="F5" s="28" t="s">
        <v>175</v>
      </c>
    </row>
    <row r="6" spans="1:6" ht="13.5" thickBot="1">
      <c r="A6" s="29"/>
      <c r="B6" s="4">
        <v>2013</v>
      </c>
      <c r="C6" s="4">
        <v>2014</v>
      </c>
      <c r="D6" s="4">
        <v>2014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32" t="s">
        <v>58</v>
      </c>
      <c r="B9" s="26">
        <v>7620160.609999999</v>
      </c>
      <c r="C9" s="92">
        <f>SUM('Egresos Reales'!E13)</f>
        <v>8823545.920000002</v>
      </c>
      <c r="D9" s="26">
        <f>SUM('Presupuesto Egresos'!E13)</f>
        <v>9000000</v>
      </c>
      <c r="E9" s="92">
        <f>SUM(D9-C9)</f>
        <v>176454.0799999982</v>
      </c>
      <c r="F9" s="8"/>
    </row>
    <row r="10" spans="1:6" ht="12.75">
      <c r="A10" s="8"/>
      <c r="B10" s="26"/>
      <c r="C10" s="26"/>
      <c r="D10" s="26"/>
      <c r="E10" s="26"/>
      <c r="F10" s="8"/>
    </row>
    <row r="11" spans="1:6" ht="12.75">
      <c r="A11" s="32" t="s">
        <v>116</v>
      </c>
      <c r="B11" s="26">
        <v>1226575.18</v>
      </c>
      <c r="C11" s="92">
        <f>SUM('Egresos Reales'!E14)</f>
        <v>16948019.79</v>
      </c>
      <c r="D11" s="26">
        <f>SUM('Presupuesto Egresos'!E14)</f>
        <v>19636800</v>
      </c>
      <c r="E11" s="92">
        <f>SUM(D11-C11)</f>
        <v>2688780.210000001</v>
      </c>
      <c r="F11" s="8"/>
    </row>
    <row r="12" spans="1:6" ht="12.75">
      <c r="A12" s="8"/>
      <c r="B12" s="26"/>
      <c r="C12" s="26"/>
      <c r="D12" s="26"/>
      <c r="E12" s="26"/>
      <c r="F12" s="8"/>
    </row>
    <row r="13" spans="1:6" ht="12.75">
      <c r="A13" s="32" t="s">
        <v>46</v>
      </c>
      <c r="B13" s="26">
        <v>167040</v>
      </c>
      <c r="C13" s="92">
        <f>SUM('Egresos Reales'!E15)</f>
        <v>321900</v>
      </c>
      <c r="D13" s="26">
        <f>SUM('Presupuesto Egresos'!E15)</f>
        <v>200010</v>
      </c>
      <c r="E13" s="92">
        <f>SUM(D13-C13)</f>
        <v>-121890</v>
      </c>
      <c r="F13" s="8"/>
    </row>
    <row r="14" spans="1:6" ht="12.75">
      <c r="A14" s="8"/>
      <c r="B14" s="26"/>
      <c r="C14" s="92"/>
      <c r="D14" s="26"/>
      <c r="E14" s="92"/>
      <c r="F14" s="8"/>
    </row>
    <row r="15" spans="1:6" ht="12.75">
      <c r="A15" s="32" t="s">
        <v>47</v>
      </c>
      <c r="B15" s="26">
        <v>0</v>
      </c>
      <c r="C15" s="92">
        <f>SUM('Egresos Reales'!E16)</f>
        <v>289500</v>
      </c>
      <c r="D15" s="26">
        <f>SUM('Presupuesto Egresos'!E16)</f>
        <v>0</v>
      </c>
      <c r="E15" s="92">
        <f>SUM(D15-C15)</f>
        <v>-289500</v>
      </c>
      <c r="F15" s="8"/>
    </row>
    <row r="16" spans="1:6" ht="12.75">
      <c r="A16" s="8"/>
      <c r="B16" s="26"/>
      <c r="C16" s="92"/>
      <c r="D16" s="26"/>
      <c r="E16" s="92"/>
      <c r="F16" s="8"/>
    </row>
    <row r="17" spans="1:6" ht="12.75">
      <c r="A17" s="32" t="s">
        <v>117</v>
      </c>
      <c r="B17" s="26">
        <v>0</v>
      </c>
      <c r="C17" s="92">
        <f>SUM('Egresos Reales'!E17)</f>
        <v>0</v>
      </c>
      <c r="D17" s="26">
        <f>SUM('Presupuesto Egresos'!E17)</f>
        <v>9000</v>
      </c>
      <c r="E17" s="92">
        <f>SUM(D17-C17)</f>
        <v>9000</v>
      </c>
      <c r="F17" s="8"/>
    </row>
    <row r="18" spans="1:6" ht="12.75">
      <c r="A18" s="32"/>
      <c r="B18" s="26"/>
      <c r="C18" s="92"/>
      <c r="D18" s="26"/>
      <c r="E18" s="92"/>
      <c r="F18" s="8"/>
    </row>
    <row r="19" spans="1:6" ht="12.75">
      <c r="A19" s="32" t="s">
        <v>3</v>
      </c>
      <c r="B19" s="26">
        <v>652091.2899999999</v>
      </c>
      <c r="C19" s="92">
        <f>SUM('Egresos Reales'!E18)</f>
        <v>1431311.51</v>
      </c>
      <c r="D19" s="26">
        <f>SUM('Presupuesto Egresos'!E18)</f>
        <v>996000</v>
      </c>
      <c r="E19" s="92">
        <f>SUM(D19-C19)</f>
        <v>-435311.51</v>
      </c>
      <c r="F19" s="8"/>
    </row>
    <row r="20" spans="1:6" ht="12.75">
      <c r="A20" s="9"/>
      <c r="B20" s="27"/>
      <c r="C20" s="27"/>
      <c r="D20" s="27"/>
      <c r="E20" s="27"/>
      <c r="F20" s="8"/>
    </row>
    <row r="21" spans="2:6" ht="12.75">
      <c r="B21" s="37"/>
      <c r="C21" s="37"/>
      <c r="D21" s="37"/>
      <c r="E21" s="37"/>
      <c r="F21" s="8"/>
    </row>
    <row r="22" spans="1:6" ht="12.75">
      <c r="A22" s="5" t="s">
        <v>4</v>
      </c>
      <c r="B22" s="6">
        <f>SUM(B8:B20)</f>
        <v>9665867.079999998</v>
      </c>
      <c r="C22" s="94">
        <f>SUM(C8:C20)</f>
        <v>27814277.220000003</v>
      </c>
      <c r="D22" s="6">
        <f>SUM(D8:D20)</f>
        <v>29841810</v>
      </c>
      <c r="E22" s="94">
        <f>SUM(E8:E20)</f>
        <v>2027532.779999999</v>
      </c>
      <c r="F22" s="31"/>
    </row>
    <row r="23" ht="12.75">
      <c r="F23" s="8"/>
    </row>
    <row r="24" spans="1:6" ht="12.75">
      <c r="A24" s="13"/>
      <c r="B24" s="14"/>
      <c r="C24" s="14"/>
      <c r="D24" s="14"/>
      <c r="E24" s="14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8"/>
      <c r="B41" s="19"/>
      <c r="C41" s="19"/>
      <c r="D41" s="19"/>
      <c r="E41" s="19"/>
      <c r="F41" s="20"/>
    </row>
    <row r="43" ht="15.75">
      <c r="A43" s="95"/>
    </row>
  </sheetData>
  <sheetProtection/>
  <mergeCells count="4">
    <mergeCell ref="A2:F2"/>
    <mergeCell ref="A3:F3"/>
    <mergeCell ref="B5:C5"/>
    <mergeCell ref="A1:F1"/>
  </mergeCells>
  <printOptions horizontalCentered="1"/>
  <pageMargins left="0.3" right="0.3937007874015748" top="0.48" bottom="0.17" header="0" footer="0"/>
  <pageSetup fitToHeight="1" fitToWidth="1" horizontalDpi="600" verticalDpi="600" orientation="landscape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B11" sqref="B11:B17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6.8515625" style="0" customWidth="1"/>
  </cols>
  <sheetData>
    <row r="1" spans="1:6" ht="15.75">
      <c r="A1" s="243" t="s">
        <v>259</v>
      </c>
      <c r="B1" s="243"/>
      <c r="C1" s="243"/>
      <c r="D1" s="243"/>
      <c r="E1" s="243"/>
      <c r="F1" s="243"/>
    </row>
    <row r="2" spans="1:6" ht="12.75">
      <c r="A2" s="242" t="s">
        <v>424</v>
      </c>
      <c r="B2" s="242"/>
      <c r="C2" s="242"/>
      <c r="D2" s="242"/>
      <c r="E2" s="242"/>
      <c r="F2" s="242"/>
    </row>
    <row r="3" spans="1:6" ht="12.75">
      <c r="A3" s="242" t="s">
        <v>59</v>
      </c>
      <c r="B3" s="242"/>
      <c r="C3" s="242"/>
      <c r="D3" s="242"/>
      <c r="E3" s="242"/>
      <c r="F3" s="242"/>
    </row>
    <row r="4" ht="13.5" thickBot="1"/>
    <row r="5" spans="1:6" ht="13.5" thickBot="1">
      <c r="A5" s="28" t="s">
        <v>0</v>
      </c>
      <c r="B5" s="244" t="s">
        <v>166</v>
      </c>
      <c r="C5" s="245"/>
      <c r="D5" s="3" t="s">
        <v>31</v>
      </c>
      <c r="E5" s="3" t="s">
        <v>32</v>
      </c>
      <c r="F5" s="28" t="s">
        <v>175</v>
      </c>
    </row>
    <row r="6" spans="1:6" ht="13.5" thickBot="1">
      <c r="A6" s="29"/>
      <c r="B6" s="4">
        <v>2013</v>
      </c>
      <c r="C6" s="4">
        <v>2014</v>
      </c>
      <c r="D6" s="4">
        <v>2014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32" t="s">
        <v>118</v>
      </c>
      <c r="B9" s="26">
        <v>2933359.83</v>
      </c>
      <c r="C9" s="92">
        <f>SUM('Egresos Reales'!E21)</f>
        <v>4965407.9399999995</v>
      </c>
      <c r="D9" s="26">
        <f>SUM('Presupuesto Egresos'!E21)</f>
        <v>4272000</v>
      </c>
      <c r="E9" s="92">
        <f>SUM(D9-C9)</f>
        <v>-693407.9399999995</v>
      </c>
      <c r="F9" s="8"/>
    </row>
    <row r="10" spans="1:6" ht="12.75">
      <c r="A10" s="21"/>
      <c r="B10" s="26"/>
      <c r="C10" s="26"/>
      <c r="D10" s="26"/>
      <c r="E10" s="26"/>
      <c r="F10" s="8"/>
    </row>
    <row r="11" spans="1:6" ht="12.75">
      <c r="A11" s="32" t="s">
        <v>48</v>
      </c>
      <c r="B11" s="26">
        <v>1895774.58</v>
      </c>
      <c r="C11" s="92">
        <f>SUM('Egresos Reales'!E22)</f>
        <v>2197155.3400000003</v>
      </c>
      <c r="D11" s="26">
        <f>SUM('Presupuesto Egresos'!E22)</f>
        <v>2136000</v>
      </c>
      <c r="E11" s="92">
        <f>SUM(D11-C11)</f>
        <v>-61155.34000000032</v>
      </c>
      <c r="F11" s="8"/>
    </row>
    <row r="12" spans="1:6" ht="12.75">
      <c r="A12" s="21"/>
      <c r="B12" s="26"/>
      <c r="C12" s="92"/>
      <c r="D12" s="26"/>
      <c r="E12" s="92"/>
      <c r="F12" s="8"/>
    </row>
    <row r="13" spans="1:6" ht="12.75">
      <c r="A13" s="32" t="s">
        <v>49</v>
      </c>
      <c r="B13" s="26">
        <v>168917.59999999998</v>
      </c>
      <c r="C13" s="92">
        <f>SUM('Egresos Reales'!E23)</f>
        <v>179396.88</v>
      </c>
      <c r="D13" s="26">
        <f>SUM('Presupuesto Egresos'!E23)</f>
        <v>300000</v>
      </c>
      <c r="E13" s="92">
        <f>SUM(D13-C13)</f>
        <v>120603.12</v>
      </c>
      <c r="F13" s="8"/>
    </row>
    <row r="14" spans="1:6" ht="12.75">
      <c r="A14" s="21"/>
      <c r="B14" s="26"/>
      <c r="C14" s="92"/>
      <c r="D14" s="26"/>
      <c r="E14" s="92"/>
      <c r="F14" s="8"/>
    </row>
    <row r="15" spans="1:6" ht="12.75">
      <c r="A15" s="32" t="s">
        <v>50</v>
      </c>
      <c r="B15" s="26">
        <v>2894202.75</v>
      </c>
      <c r="C15" s="92">
        <f>SUM('Egresos Reales'!E24)</f>
        <v>4956607.109999999</v>
      </c>
      <c r="D15" s="26">
        <f>SUM('Presupuesto Egresos'!E24)</f>
        <v>5104404</v>
      </c>
      <c r="E15" s="92">
        <f>SUM(D15-C15)</f>
        <v>147796.8900000006</v>
      </c>
      <c r="F15" s="8"/>
    </row>
    <row r="16" spans="1:6" ht="12.75">
      <c r="A16" s="32"/>
      <c r="B16" s="26"/>
      <c r="C16" s="92"/>
      <c r="D16" s="26"/>
      <c r="E16" s="92"/>
      <c r="F16" s="8"/>
    </row>
    <row r="17" spans="1:6" ht="12.75">
      <c r="A17" s="32" t="s">
        <v>3</v>
      </c>
      <c r="B17" s="26">
        <v>505486</v>
      </c>
      <c r="C17" s="92">
        <f>SUM('Egresos Reales'!E25)</f>
        <v>556010.1900000001</v>
      </c>
      <c r="D17" s="26">
        <f>SUM('Presupuesto Egresos'!E25)</f>
        <v>720000</v>
      </c>
      <c r="E17" s="92">
        <f>SUM(D17-C17)</f>
        <v>163989.80999999994</v>
      </c>
      <c r="F17" s="8"/>
    </row>
    <row r="18" spans="1:6" ht="12.75">
      <c r="A18" s="9"/>
      <c r="B18" s="27"/>
      <c r="C18" s="27"/>
      <c r="D18" s="27"/>
      <c r="E18" s="27"/>
      <c r="F18" s="8"/>
    </row>
    <row r="19" spans="2:6" ht="12.75">
      <c r="B19" s="37"/>
      <c r="C19" s="37"/>
      <c r="D19" s="37"/>
      <c r="E19" s="37"/>
      <c r="F19" s="8"/>
    </row>
    <row r="20" spans="1:6" ht="12.75">
      <c r="A20" s="5" t="s">
        <v>4</v>
      </c>
      <c r="B20" s="6">
        <f>SUM(B8:B18)</f>
        <v>8397740.76</v>
      </c>
      <c r="C20" s="94">
        <f>SUM(C8:C18)</f>
        <v>12854577.459999999</v>
      </c>
      <c r="D20" s="6">
        <f>SUM(D8:D18)</f>
        <v>12532404</v>
      </c>
      <c r="E20" s="94">
        <f>SUM(E8:E18)</f>
        <v>-322173.45999999926</v>
      </c>
      <c r="F20" s="31"/>
    </row>
    <row r="21" ht="11.25" customHeight="1">
      <c r="F21" s="8"/>
    </row>
    <row r="22" spans="1:6" ht="12.75">
      <c r="A22" s="13"/>
      <c r="B22" s="14"/>
      <c r="C22" s="14"/>
      <c r="D22" s="14"/>
      <c r="E22" s="14"/>
      <c r="F22" s="17"/>
    </row>
    <row r="23" spans="1:6" ht="12.75">
      <c r="A23" s="15"/>
      <c r="B23" s="16"/>
      <c r="C23" s="16"/>
      <c r="D23" s="16"/>
      <c r="E23" s="16"/>
      <c r="F23" s="17"/>
    </row>
    <row r="24" spans="1:6" ht="12.75">
      <c r="A24" s="15"/>
      <c r="B24" s="16"/>
      <c r="C24" s="16"/>
      <c r="D24" s="16"/>
      <c r="E24" s="16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8"/>
      <c r="B40" s="19"/>
      <c r="C40" s="19"/>
      <c r="D40" s="19"/>
      <c r="E40" s="19"/>
      <c r="F40" s="20"/>
    </row>
    <row r="42" ht="15.75">
      <c r="A42" s="95"/>
    </row>
  </sheetData>
  <sheetProtection/>
  <mergeCells count="4">
    <mergeCell ref="A2:F2"/>
    <mergeCell ref="A3:F3"/>
    <mergeCell ref="B5:C5"/>
    <mergeCell ref="A1:F1"/>
  </mergeCells>
  <printOptions horizontalCentered="1"/>
  <pageMargins left="0.18" right="0.18" top="0.48" bottom="0.17" header="0.39" footer="0"/>
  <pageSetup horizontalDpi="600" verticalDpi="600" orientation="landscape" scale="9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B9" sqref="B9:B21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5.57421875" style="0" customWidth="1"/>
  </cols>
  <sheetData>
    <row r="1" spans="1:6" ht="15.75">
      <c r="A1" s="243" t="s">
        <v>259</v>
      </c>
      <c r="B1" s="243"/>
      <c r="C1" s="243"/>
      <c r="D1" s="243"/>
      <c r="E1" s="243"/>
      <c r="F1" s="243"/>
    </row>
    <row r="2" spans="1:6" ht="12.75">
      <c r="A2" s="242" t="s">
        <v>424</v>
      </c>
      <c r="B2" s="242"/>
      <c r="C2" s="242"/>
      <c r="D2" s="242"/>
      <c r="E2" s="242"/>
      <c r="F2" s="242"/>
    </row>
    <row r="3" spans="1:6" ht="12.75">
      <c r="A3" s="242" t="s">
        <v>243</v>
      </c>
      <c r="B3" s="242"/>
      <c r="C3" s="242"/>
      <c r="D3" s="242"/>
      <c r="E3" s="242"/>
      <c r="F3" s="242"/>
    </row>
    <row r="4" ht="13.5" thickBot="1"/>
    <row r="5" spans="1:6" ht="13.5" thickBot="1">
      <c r="A5" s="28" t="s">
        <v>0</v>
      </c>
      <c r="B5" s="244" t="s">
        <v>166</v>
      </c>
      <c r="C5" s="245"/>
      <c r="D5" s="3" t="s">
        <v>31</v>
      </c>
      <c r="E5" s="3" t="s">
        <v>32</v>
      </c>
      <c r="F5" s="28" t="s">
        <v>175</v>
      </c>
    </row>
    <row r="6" spans="1:6" ht="13.5" thickBot="1">
      <c r="A6" s="29"/>
      <c r="B6" s="4">
        <v>2013</v>
      </c>
      <c r="C6" s="4">
        <v>2014</v>
      </c>
      <c r="D6" s="4">
        <v>2014</v>
      </c>
      <c r="E6" s="4"/>
      <c r="F6" s="30"/>
    </row>
    <row r="8" spans="1:6" ht="12.75">
      <c r="A8" s="33"/>
      <c r="B8" s="25"/>
      <c r="C8" s="25"/>
      <c r="D8" s="25"/>
      <c r="E8" s="25"/>
      <c r="F8" s="23"/>
    </row>
    <row r="9" spans="1:6" ht="12.75">
      <c r="A9" s="32" t="s">
        <v>219</v>
      </c>
      <c r="B9" s="26">
        <v>6603742.62</v>
      </c>
      <c r="C9" s="92">
        <f>SUM('Egresos Reales'!E28)</f>
        <v>11498795.4</v>
      </c>
      <c r="D9" s="26">
        <f>SUM('Presupuesto Egresos'!E28)</f>
        <v>9600000</v>
      </c>
      <c r="E9" s="92">
        <f>SUM(D9-C9)</f>
        <v>-1898795.4000000004</v>
      </c>
      <c r="F9" s="8"/>
    </row>
    <row r="10" spans="1:6" ht="12.75">
      <c r="A10" s="21"/>
      <c r="B10" s="26"/>
      <c r="C10" s="26"/>
      <c r="D10" s="26"/>
      <c r="E10" s="26"/>
      <c r="F10" s="8"/>
    </row>
    <row r="11" spans="1:6" ht="12.75">
      <c r="A11" s="32" t="s">
        <v>51</v>
      </c>
      <c r="B11" s="26">
        <v>2573132.01</v>
      </c>
      <c r="C11" s="92">
        <f>SUM('Egresos Reales'!E29)</f>
        <v>3757694.7199999997</v>
      </c>
      <c r="D11" s="26">
        <f>SUM('Presupuesto Egresos'!E29)</f>
        <v>3590010</v>
      </c>
      <c r="E11" s="92">
        <f>SUM(D11-C11)</f>
        <v>-167684.71999999974</v>
      </c>
      <c r="F11" s="8"/>
    </row>
    <row r="12" spans="1:6" ht="12.75">
      <c r="A12" s="21"/>
      <c r="B12" s="26"/>
      <c r="C12" s="26"/>
      <c r="D12" s="26"/>
      <c r="E12" s="26"/>
      <c r="F12" s="8"/>
    </row>
    <row r="13" spans="1:6" ht="12.75">
      <c r="A13" s="8" t="s">
        <v>119</v>
      </c>
      <c r="B13" s="26">
        <v>44240.19</v>
      </c>
      <c r="C13" s="92">
        <f>SUM('Egresos Reales'!E30)</f>
        <v>43764.22</v>
      </c>
      <c r="D13" s="26">
        <f>SUM('Presupuesto Egresos'!E30)</f>
        <v>82200</v>
      </c>
      <c r="E13" s="92">
        <f>SUM(D13-C13)</f>
        <v>38435.78</v>
      </c>
      <c r="F13" s="8"/>
    </row>
    <row r="14" spans="1:6" ht="12.75">
      <c r="A14" s="21"/>
      <c r="B14" s="26"/>
      <c r="C14" s="92"/>
      <c r="D14" s="26"/>
      <c r="E14" s="92"/>
      <c r="F14" s="8"/>
    </row>
    <row r="15" spans="1:6" ht="12.75">
      <c r="A15" s="32" t="s">
        <v>53</v>
      </c>
      <c r="B15" s="26">
        <v>779346.38</v>
      </c>
      <c r="C15" s="92">
        <f>SUM('Egresos Reales'!E31)</f>
        <v>817222.89</v>
      </c>
      <c r="D15" s="26">
        <f>SUM('Presupuesto Egresos'!E31)</f>
        <v>824093.5</v>
      </c>
      <c r="E15" s="92">
        <f>SUM(D15-C15)</f>
        <v>6870.609999999986</v>
      </c>
      <c r="F15" s="8"/>
    </row>
    <row r="16" spans="1:6" ht="12.75">
      <c r="A16" s="21"/>
      <c r="B16" s="26"/>
      <c r="C16" s="92"/>
      <c r="D16" s="26"/>
      <c r="E16" s="92"/>
      <c r="F16" s="8"/>
    </row>
    <row r="17" spans="1:6" ht="12.75">
      <c r="A17" s="32" t="s">
        <v>52</v>
      </c>
      <c r="B17" s="26">
        <v>38149.5</v>
      </c>
      <c r="C17" s="92">
        <f>SUM('Egresos Reales'!E32)</f>
        <v>462018.2</v>
      </c>
      <c r="D17" s="26">
        <f>SUM('Presupuesto Egresos'!E32)</f>
        <v>147195</v>
      </c>
      <c r="E17" s="92">
        <f>SUM(D17-C17)</f>
        <v>-314823.2</v>
      </c>
      <c r="F17" s="8"/>
    </row>
    <row r="18" spans="1:6" ht="12.75">
      <c r="A18" s="21"/>
      <c r="B18" s="26"/>
      <c r="C18" s="92"/>
      <c r="D18" s="26"/>
      <c r="E18" s="92"/>
      <c r="F18" s="8"/>
    </row>
    <row r="19" spans="1:6" ht="12.75">
      <c r="A19" s="21" t="s">
        <v>126</v>
      </c>
      <c r="B19" s="26">
        <v>0</v>
      </c>
      <c r="C19" s="92">
        <f>SUM('Egresos Reales'!E33)</f>
        <v>0</v>
      </c>
      <c r="D19" s="26">
        <f>SUM('Presupuesto Egresos'!E33)</f>
        <v>0</v>
      </c>
      <c r="E19" s="92">
        <f>SUM(D19-C19)</f>
        <v>0</v>
      </c>
      <c r="F19" s="8"/>
    </row>
    <row r="20" spans="1:6" ht="12.75">
      <c r="A20" s="21"/>
      <c r="B20" s="26"/>
      <c r="C20" s="92"/>
      <c r="D20" s="26"/>
      <c r="E20" s="92"/>
      <c r="F20" s="8"/>
    </row>
    <row r="21" spans="1:6" ht="12.75">
      <c r="A21" s="8" t="s">
        <v>3</v>
      </c>
      <c r="B21" s="26">
        <v>1853649.3300000003</v>
      </c>
      <c r="C21" s="92">
        <f>SUM('Egresos Reales'!E34)</f>
        <v>2935097.3099999996</v>
      </c>
      <c r="D21" s="26">
        <f>SUM('Presupuesto Egresos'!E34)</f>
        <v>2324327.5</v>
      </c>
      <c r="E21" s="92">
        <f>SUM(D21-C21)</f>
        <v>-610769.8099999996</v>
      </c>
      <c r="F21" s="8"/>
    </row>
    <row r="22" spans="1:6" ht="12.75">
      <c r="A22" s="34"/>
      <c r="B22" s="27"/>
      <c r="C22" s="27"/>
      <c r="D22" s="27"/>
      <c r="E22" s="27"/>
      <c r="F22" s="8"/>
    </row>
    <row r="23" spans="2:6" ht="12.75">
      <c r="B23" s="37"/>
      <c r="C23" s="37"/>
      <c r="D23" s="37"/>
      <c r="E23" s="37"/>
      <c r="F23" s="8"/>
    </row>
    <row r="24" spans="1:6" ht="12.75">
      <c r="A24" s="5" t="s">
        <v>4</v>
      </c>
      <c r="B24" s="6">
        <f>SUM(B8:B22)</f>
        <v>11892260.03</v>
      </c>
      <c r="C24" s="94">
        <f>SUM(C8:C22)</f>
        <v>19514592.740000002</v>
      </c>
      <c r="D24" s="6">
        <f>SUM(D8:D22)</f>
        <v>16567826</v>
      </c>
      <c r="E24" s="94">
        <f>SUM(E8:E22)</f>
        <v>-2946766.7399999998</v>
      </c>
      <c r="F24" s="31"/>
    </row>
    <row r="25" ht="12.75">
      <c r="F25" s="8"/>
    </row>
    <row r="26" spans="1:6" ht="12.75">
      <c r="A26" s="13"/>
      <c r="B26" s="14"/>
      <c r="C26" s="14"/>
      <c r="D26" s="14"/>
      <c r="E26" s="14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8"/>
      <c r="B44" s="19"/>
      <c r="C44" s="19"/>
      <c r="D44" s="19"/>
      <c r="E44" s="19"/>
      <c r="F44" s="20"/>
    </row>
    <row r="46" ht="15.75">
      <c r="A46" s="95"/>
    </row>
  </sheetData>
  <sheetProtection/>
  <mergeCells count="4">
    <mergeCell ref="A2:F2"/>
    <mergeCell ref="A3:F3"/>
    <mergeCell ref="B5:C5"/>
    <mergeCell ref="A1:F1"/>
  </mergeCells>
  <printOptions horizontalCentered="1"/>
  <pageMargins left="0.3937007874015748" right="0.3937007874015748" top="0.52" bottom="0.17" header="0" footer="0"/>
  <pageSetup horizontalDpi="600" verticalDpi="600" orientation="landscape" scale="93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B9" sqref="B9:B11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4.00390625" style="0" customWidth="1"/>
  </cols>
  <sheetData>
    <row r="1" spans="1:6" ht="15.75">
      <c r="A1" s="243" t="s">
        <v>259</v>
      </c>
      <c r="B1" s="243"/>
      <c r="C1" s="243"/>
      <c r="D1" s="243"/>
      <c r="E1" s="243"/>
      <c r="F1" s="243"/>
    </row>
    <row r="2" spans="1:6" ht="12.75">
      <c r="A2" s="242" t="s">
        <v>424</v>
      </c>
      <c r="B2" s="242"/>
      <c r="C2" s="242"/>
      <c r="D2" s="242"/>
      <c r="E2" s="242"/>
      <c r="F2" s="242"/>
    </row>
    <row r="3" spans="1:6" ht="12.75">
      <c r="A3" s="242" t="s">
        <v>60</v>
      </c>
      <c r="B3" s="242"/>
      <c r="C3" s="242"/>
      <c r="D3" s="242"/>
      <c r="E3" s="242"/>
      <c r="F3" s="242"/>
    </row>
    <row r="4" ht="13.5" thickBot="1"/>
    <row r="5" spans="1:6" ht="13.5" thickBot="1">
      <c r="A5" s="28" t="s">
        <v>0</v>
      </c>
      <c r="B5" s="244" t="s">
        <v>166</v>
      </c>
      <c r="C5" s="245"/>
      <c r="D5" s="3" t="s">
        <v>31</v>
      </c>
      <c r="E5" s="3" t="s">
        <v>32</v>
      </c>
      <c r="F5" s="28" t="s">
        <v>175</v>
      </c>
    </row>
    <row r="6" spans="1:6" ht="13.5" thickBot="1">
      <c r="A6" s="29"/>
      <c r="B6" s="4">
        <v>2013</v>
      </c>
      <c r="C6" s="4">
        <v>2014</v>
      </c>
      <c r="D6" s="4">
        <v>2014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32" t="s">
        <v>54</v>
      </c>
      <c r="B9" s="26">
        <v>1332357.19</v>
      </c>
      <c r="C9" s="92">
        <f>SUM('Egresos Reales'!E37)</f>
        <v>2986421.16</v>
      </c>
      <c r="D9" s="26">
        <f>SUM('Presupuesto Egresos'!E37)</f>
        <v>3847862</v>
      </c>
      <c r="E9" s="92">
        <f>SUM(D9-C9)</f>
        <v>861440.8399999999</v>
      </c>
      <c r="F9" s="8"/>
    </row>
    <row r="10" spans="1:6" ht="12.75">
      <c r="A10" s="21"/>
      <c r="B10" s="26"/>
      <c r="C10" s="26"/>
      <c r="D10" s="26"/>
      <c r="E10" s="26"/>
      <c r="F10" s="8"/>
    </row>
    <row r="11" spans="1:6" ht="12.75">
      <c r="A11" s="32" t="s">
        <v>55</v>
      </c>
      <c r="B11" s="26">
        <v>0</v>
      </c>
      <c r="C11" s="92">
        <f>SUM('Egresos Reales'!E38)</f>
        <v>0</v>
      </c>
      <c r="D11" s="26">
        <f>SUM('Presupuesto Egresos'!E38)</f>
        <v>0</v>
      </c>
      <c r="E11" s="92">
        <f>SUM(D11-C11)</f>
        <v>0</v>
      </c>
      <c r="F11" s="8"/>
    </row>
    <row r="12" spans="1:6" ht="12.75">
      <c r="A12" s="9"/>
      <c r="B12" s="27"/>
      <c r="C12" s="27"/>
      <c r="D12" s="27"/>
      <c r="E12" s="27"/>
      <c r="F12" s="8"/>
    </row>
    <row r="13" spans="2:6" ht="12.75">
      <c r="B13" s="37"/>
      <c r="C13" s="37"/>
      <c r="D13" s="37"/>
      <c r="E13" s="37"/>
      <c r="F13" s="8"/>
    </row>
    <row r="14" spans="1:6" ht="12.75">
      <c r="A14" s="5" t="s">
        <v>4</v>
      </c>
      <c r="B14" s="6">
        <f>SUM(B8:B12)</f>
        <v>1332357.19</v>
      </c>
      <c r="C14" s="94">
        <f>SUM(C8:C12)</f>
        <v>2986421.16</v>
      </c>
      <c r="D14" s="6">
        <f>SUM(D8:D12)</f>
        <v>3847862</v>
      </c>
      <c r="E14" s="94">
        <f>SUM(E8:E12)</f>
        <v>861440.8399999999</v>
      </c>
      <c r="F14" s="31"/>
    </row>
    <row r="15" ht="11.25" customHeight="1">
      <c r="F15" s="8"/>
    </row>
    <row r="16" spans="1:6" ht="12.75">
      <c r="A16" s="13"/>
      <c r="B16" s="14"/>
      <c r="C16" s="14"/>
      <c r="D16" s="14"/>
      <c r="E16" s="14"/>
      <c r="F16" s="17"/>
    </row>
    <row r="17" spans="1:6" ht="12.75">
      <c r="A17" s="15"/>
      <c r="B17" s="16"/>
      <c r="C17" s="16"/>
      <c r="D17" s="16"/>
      <c r="E17" s="16"/>
      <c r="F17" s="17"/>
    </row>
    <row r="18" spans="1:6" ht="12.75">
      <c r="A18" s="15"/>
      <c r="B18" s="16"/>
      <c r="C18" s="16"/>
      <c r="D18" s="16"/>
      <c r="E18" s="16"/>
      <c r="F18" s="17"/>
    </row>
    <row r="19" spans="1:6" ht="12.75">
      <c r="A19" s="15"/>
      <c r="B19" s="16"/>
      <c r="C19" s="16"/>
      <c r="D19" s="16"/>
      <c r="E19" s="16"/>
      <c r="F19" s="17"/>
    </row>
    <row r="20" spans="1:6" ht="12.75">
      <c r="A20" s="15"/>
      <c r="B20" s="16"/>
      <c r="C20" s="16"/>
      <c r="D20" s="16"/>
      <c r="E20" s="16"/>
      <c r="F20" s="17"/>
    </row>
    <row r="21" spans="1:6" ht="12.75">
      <c r="A21" s="15"/>
      <c r="B21" s="16"/>
      <c r="C21" s="16"/>
      <c r="D21" s="16"/>
      <c r="E21" s="16"/>
      <c r="F21" s="17"/>
    </row>
    <row r="22" spans="1:6" ht="12.75">
      <c r="A22" s="15"/>
      <c r="B22" s="16"/>
      <c r="C22" s="16"/>
      <c r="D22" s="16"/>
      <c r="E22" s="16"/>
      <c r="F22" s="17"/>
    </row>
    <row r="23" spans="1:6" ht="12.75">
      <c r="A23" s="15"/>
      <c r="B23" s="16"/>
      <c r="C23" s="16"/>
      <c r="D23" s="16"/>
      <c r="E23" s="16"/>
      <c r="F23" s="17"/>
    </row>
    <row r="24" spans="1:6" ht="12.75">
      <c r="A24" s="15"/>
      <c r="B24" s="16"/>
      <c r="C24" s="16"/>
      <c r="D24" s="16"/>
      <c r="E24" s="16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8"/>
      <c r="B42" s="19"/>
      <c r="C42" s="19"/>
      <c r="D42" s="19"/>
      <c r="E42" s="19"/>
      <c r="F42" s="20"/>
    </row>
    <row r="44" ht="15.75">
      <c r="A44" s="95"/>
    </row>
  </sheetData>
  <sheetProtection/>
  <mergeCells count="4">
    <mergeCell ref="A2:F2"/>
    <mergeCell ref="A3:F3"/>
    <mergeCell ref="B5:C5"/>
    <mergeCell ref="A1:F1"/>
  </mergeCells>
  <printOptions horizontalCentered="1"/>
  <pageMargins left="0.18" right="0.2" top="0.25" bottom="0.19" header="0" footer="0"/>
  <pageSetup fitToHeight="1" fitToWidth="1" horizontalDpi="600" verticalDpi="600" orientation="landscape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9" sqref="B9:B11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3.7109375" style="0" customWidth="1"/>
  </cols>
  <sheetData>
    <row r="1" spans="1:6" ht="15.75">
      <c r="A1" s="243" t="s">
        <v>259</v>
      </c>
      <c r="B1" s="243"/>
      <c r="C1" s="243"/>
      <c r="D1" s="243"/>
      <c r="E1" s="243"/>
      <c r="F1" s="243"/>
    </row>
    <row r="2" spans="1:6" ht="12.75">
      <c r="A2" s="242" t="s">
        <v>424</v>
      </c>
      <c r="B2" s="242"/>
      <c r="C2" s="242"/>
      <c r="D2" s="242"/>
      <c r="E2" s="242"/>
      <c r="F2" s="242"/>
    </row>
    <row r="3" spans="1:6" ht="12.75">
      <c r="A3" s="242" t="s">
        <v>244</v>
      </c>
      <c r="B3" s="242"/>
      <c r="C3" s="242"/>
      <c r="D3" s="242"/>
      <c r="E3" s="242"/>
      <c r="F3" s="242"/>
    </row>
    <row r="4" ht="13.5" thickBot="1"/>
    <row r="5" spans="1:6" ht="13.5" thickBot="1">
      <c r="A5" s="28" t="s">
        <v>0</v>
      </c>
      <c r="B5" s="244" t="s">
        <v>166</v>
      </c>
      <c r="C5" s="245"/>
      <c r="D5" s="3" t="s">
        <v>31</v>
      </c>
      <c r="E5" s="3" t="s">
        <v>32</v>
      </c>
      <c r="F5" s="28" t="s">
        <v>175</v>
      </c>
    </row>
    <row r="6" spans="1:6" ht="13.5" thickBot="1">
      <c r="A6" s="29"/>
      <c r="B6" s="4">
        <v>2013</v>
      </c>
      <c r="C6" s="4">
        <v>2014</v>
      </c>
      <c r="D6" s="4">
        <v>2014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32" t="s">
        <v>56</v>
      </c>
      <c r="B9" s="26">
        <v>12865374.18</v>
      </c>
      <c r="C9" s="92">
        <f>SUM('Egresos Reales'!E41)</f>
        <v>34558380.07</v>
      </c>
      <c r="D9" s="26">
        <f>SUM('Presupuesto Egresos'!E41)</f>
        <v>27224424.64</v>
      </c>
      <c r="E9" s="92">
        <f>SUM(D9-C9)</f>
        <v>-7333955.43</v>
      </c>
      <c r="F9" s="8"/>
    </row>
    <row r="10" spans="1:6" ht="12.75">
      <c r="A10" s="8"/>
      <c r="B10" s="26"/>
      <c r="C10" s="26"/>
      <c r="D10" s="26"/>
      <c r="E10" s="26"/>
      <c r="F10" s="8"/>
    </row>
    <row r="11" spans="1:6" ht="12.75">
      <c r="A11" s="32" t="s">
        <v>269</v>
      </c>
      <c r="B11" s="26">
        <v>1592032.88</v>
      </c>
      <c r="C11" s="92">
        <f>SUM('Egresos Reales'!E42)</f>
        <v>38083885.519999996</v>
      </c>
      <c r="D11" s="26">
        <f>SUM('Presupuesto Egresos'!E42)</f>
        <v>93294933.83000001</v>
      </c>
      <c r="E11" s="92">
        <f>SUM(D11-C11)</f>
        <v>55211048.31000002</v>
      </c>
      <c r="F11" s="8"/>
    </row>
    <row r="12" spans="1:6" ht="12.75">
      <c r="A12" s="9"/>
      <c r="B12" s="27"/>
      <c r="C12" s="27"/>
      <c r="D12" s="27"/>
      <c r="E12" s="27"/>
      <c r="F12" s="8"/>
    </row>
    <row r="13" spans="2:6" ht="12.75">
      <c r="B13" s="37"/>
      <c r="C13" s="37"/>
      <c r="D13" s="37"/>
      <c r="E13" s="37"/>
      <c r="F13" s="8"/>
    </row>
    <row r="14" spans="1:6" ht="12.75">
      <c r="A14" s="5" t="s">
        <v>4</v>
      </c>
      <c r="B14" s="6">
        <f>SUM(B8:B12)</f>
        <v>14457407.059999999</v>
      </c>
      <c r="C14" s="94">
        <f>SUM(C8:C12)</f>
        <v>72642265.59</v>
      </c>
      <c r="D14" s="6">
        <f>SUM(D8:D12)</f>
        <v>120519358.47000001</v>
      </c>
      <c r="E14" s="94">
        <f>SUM(E8:E12)</f>
        <v>47877092.88000002</v>
      </c>
      <c r="F14" s="31"/>
    </row>
    <row r="15" ht="11.25" customHeight="1">
      <c r="F15" s="8"/>
    </row>
    <row r="16" spans="1:6" ht="12.75">
      <c r="A16" s="13"/>
      <c r="B16" s="14"/>
      <c r="C16" s="14"/>
      <c r="D16" s="14"/>
      <c r="E16" s="14"/>
      <c r="F16" s="17"/>
    </row>
    <row r="17" spans="1:6" ht="12.75">
      <c r="A17" s="15"/>
      <c r="B17" s="16"/>
      <c r="C17" s="16"/>
      <c r="D17" s="16"/>
      <c r="E17" s="16"/>
      <c r="F17" s="17"/>
    </row>
    <row r="18" spans="1:6" ht="12.75">
      <c r="A18" s="15"/>
      <c r="B18" s="16"/>
      <c r="C18" s="16"/>
      <c r="D18" s="16"/>
      <c r="E18" s="16"/>
      <c r="F18" s="17"/>
    </row>
    <row r="19" spans="1:6" ht="12.75">
      <c r="A19" s="15"/>
      <c r="B19" s="16"/>
      <c r="C19" s="16"/>
      <c r="D19" s="16"/>
      <c r="E19" s="16"/>
      <c r="F19" s="17"/>
    </row>
    <row r="20" spans="1:6" ht="12.75">
      <c r="A20" s="15"/>
      <c r="B20" s="16"/>
      <c r="C20" s="16"/>
      <c r="D20" s="16"/>
      <c r="E20" s="16"/>
      <c r="F20" s="17"/>
    </row>
    <row r="21" spans="1:6" ht="12.75">
      <c r="A21" s="15"/>
      <c r="B21" s="16"/>
      <c r="C21" s="16"/>
      <c r="D21" s="16"/>
      <c r="E21" s="16"/>
      <c r="F21" s="17"/>
    </row>
    <row r="22" spans="1:6" ht="12.75">
      <c r="A22" s="15"/>
      <c r="B22" s="16"/>
      <c r="C22" s="16"/>
      <c r="D22" s="16"/>
      <c r="E22" s="16"/>
      <c r="F22" s="17"/>
    </row>
    <row r="23" spans="1:6" ht="12.75">
      <c r="A23" s="15"/>
      <c r="B23" s="16"/>
      <c r="C23" s="16"/>
      <c r="D23" s="16"/>
      <c r="E23" s="16"/>
      <c r="F23" s="17"/>
    </row>
    <row r="24" spans="1:6" ht="12.75">
      <c r="A24" s="15"/>
      <c r="B24" s="16"/>
      <c r="C24" s="16"/>
      <c r="D24" s="16"/>
      <c r="E24" s="16"/>
      <c r="F24" s="17"/>
    </row>
    <row r="25" spans="1:6" ht="12.75">
      <c r="A25" s="15"/>
      <c r="B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8"/>
      <c r="B37" s="19"/>
      <c r="C37" s="19"/>
      <c r="D37" s="19"/>
      <c r="E37" s="19"/>
      <c r="F37" s="20"/>
    </row>
    <row r="39" ht="15.75">
      <c r="A39" s="95"/>
    </row>
  </sheetData>
  <sheetProtection/>
  <mergeCells count="4">
    <mergeCell ref="A2:F2"/>
    <mergeCell ref="A3:F3"/>
    <mergeCell ref="B5:C5"/>
    <mergeCell ref="A1:F1"/>
  </mergeCells>
  <printOptions horizontalCentered="1"/>
  <pageMargins left="0.18" right="0.17" top="0.58" bottom="0.21" header="0" footer="0"/>
  <pageSetup horizontalDpi="600" verticalDpi="600" orientation="landscape" scale="9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29" sqref="B29"/>
    </sheetView>
  </sheetViews>
  <sheetFormatPr defaultColWidth="11.421875" defaultRowHeight="12.75"/>
  <cols>
    <col min="1" max="1" width="30.421875" style="0" customWidth="1"/>
    <col min="2" max="5" width="14.8515625" style="0" customWidth="1"/>
    <col min="6" max="6" width="43.140625" style="0" customWidth="1"/>
  </cols>
  <sheetData>
    <row r="1" spans="1:6" ht="15.75">
      <c r="A1" s="243" t="s">
        <v>259</v>
      </c>
      <c r="B1" s="243"/>
      <c r="C1" s="243"/>
      <c r="D1" s="243"/>
      <c r="E1" s="243"/>
      <c r="F1" s="243"/>
    </row>
    <row r="2" spans="1:6" ht="12.75">
      <c r="A2" s="242" t="s">
        <v>424</v>
      </c>
      <c r="B2" s="242"/>
      <c r="C2" s="242"/>
      <c r="D2" s="242"/>
      <c r="E2" s="242"/>
      <c r="F2" s="242"/>
    </row>
    <row r="3" spans="1:6" ht="12.75">
      <c r="A3" s="242" t="s">
        <v>61</v>
      </c>
      <c r="B3" s="242"/>
      <c r="C3" s="242"/>
      <c r="D3" s="242"/>
      <c r="E3" s="242"/>
      <c r="F3" s="242"/>
    </row>
    <row r="4" ht="13.5" thickBot="1"/>
    <row r="5" spans="1:6" ht="13.5" thickBot="1">
      <c r="A5" s="28" t="s">
        <v>0</v>
      </c>
      <c r="B5" s="244" t="s">
        <v>166</v>
      </c>
      <c r="C5" s="245"/>
      <c r="D5" s="3" t="s">
        <v>31</v>
      </c>
      <c r="E5" s="3" t="s">
        <v>32</v>
      </c>
      <c r="F5" s="28" t="s">
        <v>175</v>
      </c>
    </row>
    <row r="6" spans="1:6" ht="13.5" thickBot="1">
      <c r="A6" s="29"/>
      <c r="B6" s="4">
        <v>2013</v>
      </c>
      <c r="C6" s="4">
        <v>2014</v>
      </c>
      <c r="D6" s="4">
        <v>2014</v>
      </c>
      <c r="E6" s="4"/>
      <c r="F6" s="30"/>
    </row>
    <row r="8" spans="1:6" ht="12.75">
      <c r="A8" s="13"/>
      <c r="B8" s="25"/>
      <c r="C8" s="120"/>
      <c r="D8" s="25"/>
      <c r="E8" s="115"/>
      <c r="F8" s="117"/>
    </row>
    <row r="9" spans="1:6" ht="12.75">
      <c r="A9" s="207" t="s">
        <v>309</v>
      </c>
      <c r="B9" s="26">
        <v>0</v>
      </c>
      <c r="C9" s="116">
        <f>SUM('Egresos Reales'!E46)</f>
        <v>0</v>
      </c>
      <c r="D9" s="26">
        <f>SUM('Presupuesto Egresos'!E46)</f>
        <v>0</v>
      </c>
      <c r="E9" s="118">
        <f>SUM(D9-C9)</f>
        <v>0</v>
      </c>
      <c r="F9" s="17"/>
    </row>
    <row r="10" spans="1:6" ht="12.75">
      <c r="A10" s="207"/>
      <c r="B10" s="26"/>
      <c r="C10" s="116"/>
      <c r="D10" s="26"/>
      <c r="E10" s="118"/>
      <c r="F10" s="17"/>
    </row>
    <row r="11" spans="1:6" ht="12.75">
      <c r="A11" s="207" t="s">
        <v>341</v>
      </c>
      <c r="B11" s="26">
        <v>1</v>
      </c>
      <c r="C11" s="116">
        <f>SUM('Egresos Reales'!E47)</f>
        <v>0</v>
      </c>
      <c r="D11" s="26">
        <f>SUM('Presupuesto Egresos'!E47)</f>
        <v>0</v>
      </c>
      <c r="E11" s="118">
        <f>SUM(D11-C11)</f>
        <v>0</v>
      </c>
      <c r="F11" s="17"/>
    </row>
    <row r="12" spans="1:6" ht="12.75">
      <c r="A12" s="207"/>
      <c r="B12" s="26"/>
      <c r="C12" s="116"/>
      <c r="D12" s="26"/>
      <c r="E12" s="118"/>
      <c r="F12" s="17"/>
    </row>
    <row r="13" spans="1:6" ht="12.75">
      <c r="A13" s="207" t="s">
        <v>310</v>
      </c>
      <c r="B13" s="26">
        <v>0</v>
      </c>
      <c r="C13" s="116">
        <f>SUM('Egresos Reales'!E48)</f>
        <v>217197.24</v>
      </c>
      <c r="D13" s="26">
        <f>SUM('Presupuesto Egresos'!E48)</f>
        <v>0</v>
      </c>
      <c r="E13" s="118">
        <f>SUM(D13-C13)</f>
        <v>-217197.24</v>
      </c>
      <c r="F13" s="17"/>
    </row>
    <row r="14" spans="1:6" ht="12.75">
      <c r="A14" s="207"/>
      <c r="B14" s="26"/>
      <c r="C14" s="116"/>
      <c r="D14" s="26"/>
      <c r="E14" s="118"/>
      <c r="F14" s="17"/>
    </row>
    <row r="15" spans="1:6" ht="12.75">
      <c r="A15" s="207" t="s">
        <v>335</v>
      </c>
      <c r="B15" s="26">
        <v>0</v>
      </c>
      <c r="C15" s="116">
        <f>SUM('Egresos Reales'!E49)</f>
        <v>4336623.109999999</v>
      </c>
      <c r="D15" s="26">
        <f>SUM('Presupuesto Egresos'!E49)</f>
        <v>18614967.36</v>
      </c>
      <c r="E15" s="118">
        <f>SUM(D15-C15)</f>
        <v>14278344.25</v>
      </c>
      <c r="F15" s="17"/>
    </row>
    <row r="16" spans="1:6" ht="12.75">
      <c r="A16" s="207"/>
      <c r="B16" s="26"/>
      <c r="C16" s="116"/>
      <c r="D16" s="26"/>
      <c r="E16" s="118"/>
      <c r="F16" s="17"/>
    </row>
    <row r="17" spans="1:6" ht="12.75">
      <c r="A17" s="207" t="s">
        <v>384</v>
      </c>
      <c r="B17" s="26">
        <v>0</v>
      </c>
      <c r="C17" s="116">
        <f>SUM('Egresos Reales'!E50)</f>
        <v>0</v>
      </c>
      <c r="D17" s="26">
        <f>SUM('Presupuesto Egresos'!E50)</f>
        <v>5605350</v>
      </c>
      <c r="E17" s="118">
        <f>SUM(D17-C17)</f>
        <v>5605350</v>
      </c>
      <c r="F17" s="17"/>
    </row>
    <row r="18" spans="1:6" ht="12.75">
      <c r="A18" s="207"/>
      <c r="B18" s="26"/>
      <c r="C18" s="116"/>
      <c r="D18" s="26"/>
      <c r="E18" s="118"/>
      <c r="F18" s="17"/>
    </row>
    <row r="19" spans="1:6" ht="12.75">
      <c r="A19" s="207" t="s">
        <v>362</v>
      </c>
      <c r="B19" s="26">
        <v>0</v>
      </c>
      <c r="C19" s="116">
        <f>SUM('Egresos Reales'!E51)</f>
        <v>0</v>
      </c>
      <c r="D19" s="26">
        <f>SUM('Presupuesto Egresos'!E51)</f>
        <v>0</v>
      </c>
      <c r="E19" s="118">
        <f>SUM(D19-C19)</f>
        <v>0</v>
      </c>
      <c r="F19" s="17"/>
    </row>
    <row r="20" spans="1:6" ht="12.75">
      <c r="A20" s="207"/>
      <c r="B20" s="26"/>
      <c r="C20" s="116"/>
      <c r="D20" s="26"/>
      <c r="E20" s="118"/>
      <c r="F20" s="17"/>
    </row>
    <row r="21" spans="1:6" ht="12.75">
      <c r="A21" s="207" t="s">
        <v>385</v>
      </c>
      <c r="B21" s="26">
        <v>0</v>
      </c>
      <c r="C21" s="116">
        <f>SUM('Egresos Reales'!E52)</f>
        <v>0</v>
      </c>
      <c r="D21" s="26">
        <f>SUM('Presupuesto Egresos'!E52)</f>
        <v>530200</v>
      </c>
      <c r="E21" s="118">
        <f>SUM(D21-C21)</f>
        <v>530200</v>
      </c>
      <c r="F21" s="17"/>
    </row>
    <row r="22" spans="1:6" ht="12.75">
      <c r="A22" s="207"/>
      <c r="B22" s="26"/>
      <c r="C22" s="116"/>
      <c r="D22" s="26"/>
      <c r="E22" s="118"/>
      <c r="F22" s="17"/>
    </row>
    <row r="23" spans="1:6" ht="12.75">
      <c r="A23" s="207" t="s">
        <v>354</v>
      </c>
      <c r="B23" s="26">
        <v>0</v>
      </c>
      <c r="C23" s="116">
        <f>SUM('Egresos Reales'!E53)</f>
        <v>0</v>
      </c>
      <c r="D23" s="26">
        <f>SUM('Presupuesto Egresos'!E53)</f>
        <v>0</v>
      </c>
      <c r="E23" s="118">
        <f>SUM(D23-C23)</f>
        <v>0</v>
      </c>
      <c r="F23" s="17"/>
    </row>
    <row r="24" spans="1:6" ht="12.75">
      <c r="A24" s="207"/>
      <c r="B24" s="26"/>
      <c r="C24" s="116"/>
      <c r="D24" s="26"/>
      <c r="E24" s="118"/>
      <c r="F24" s="17"/>
    </row>
    <row r="25" spans="1:6" ht="12.75">
      <c r="A25" s="207" t="s">
        <v>386</v>
      </c>
      <c r="B25" s="26">
        <v>0</v>
      </c>
      <c r="C25" s="116">
        <f>SUM('Egresos Reales'!E54)</f>
        <v>0</v>
      </c>
      <c r="D25" s="26">
        <f>SUM('Presupuesto Egresos'!E54)</f>
        <v>795300</v>
      </c>
      <c r="E25" s="118">
        <f>SUM(D25-C25)</f>
        <v>795300</v>
      </c>
      <c r="F25" s="17"/>
    </row>
    <row r="26" spans="1:6" ht="12.75">
      <c r="A26" s="207"/>
      <c r="B26" s="26"/>
      <c r="C26" s="116"/>
      <c r="D26" s="26"/>
      <c r="E26" s="118"/>
      <c r="F26" s="17"/>
    </row>
    <row r="27" spans="1:6" ht="12.75">
      <c r="A27" s="207" t="s">
        <v>388</v>
      </c>
      <c r="B27" s="26">
        <v>0</v>
      </c>
      <c r="C27" s="116">
        <f>SUM('Egresos Reales'!E55)</f>
        <v>1780962.84</v>
      </c>
      <c r="D27" s="26">
        <f>SUM('Presupuesto Egresos'!E55)</f>
        <v>1950000</v>
      </c>
      <c r="E27" s="118">
        <f>SUM(D27-C27)</f>
        <v>169037.15999999992</v>
      </c>
      <c r="F27" s="17"/>
    </row>
    <row r="28" spans="1:6" ht="12.75">
      <c r="A28" s="207"/>
      <c r="B28" s="26"/>
      <c r="C28" s="116"/>
      <c r="D28" s="26"/>
      <c r="E28" s="118"/>
      <c r="F28" s="17"/>
    </row>
    <row r="29" spans="1:6" ht="12.75">
      <c r="A29" s="5" t="s">
        <v>4</v>
      </c>
      <c r="B29" s="6">
        <f>SUM(B8:B28)</f>
        <v>1</v>
      </c>
      <c r="C29" s="6">
        <f>SUM(C8:C28)</f>
        <v>6334783.1899999995</v>
      </c>
      <c r="D29" s="6">
        <f>SUM(D8:D28)</f>
        <v>27495817.36</v>
      </c>
      <c r="E29" s="6">
        <f>SUM(E8:E28)</f>
        <v>21161034.169999998</v>
      </c>
      <c r="F29" s="31"/>
    </row>
    <row r="30" ht="12.75">
      <c r="F30" s="8"/>
    </row>
    <row r="31" spans="1:6" ht="12.75">
      <c r="A31" s="13"/>
      <c r="B31" s="14"/>
      <c r="C31" s="14"/>
      <c r="D31" s="14"/>
      <c r="E31" s="14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8"/>
      <c r="B36" s="19"/>
      <c r="C36" s="19"/>
      <c r="D36" s="19"/>
      <c r="E36" s="19"/>
      <c r="F36" s="20"/>
    </row>
    <row r="38" ht="15.75">
      <c r="A38" s="95"/>
    </row>
  </sheetData>
  <sheetProtection/>
  <mergeCells count="4">
    <mergeCell ref="A2:F2"/>
    <mergeCell ref="A3:F3"/>
    <mergeCell ref="B5:C5"/>
    <mergeCell ref="A1:F1"/>
  </mergeCells>
  <printOptions horizontalCentered="1"/>
  <pageMargins left="0.18" right="0.18" top="0.7" bottom="0.17" header="0" footer="0"/>
  <pageSetup horizontalDpi="600" verticalDpi="600" orientation="landscape" scale="9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33">
      <selection activeCell="B60" sqref="B60"/>
    </sheetView>
  </sheetViews>
  <sheetFormatPr defaultColWidth="11.421875" defaultRowHeight="12.75"/>
  <cols>
    <col min="1" max="1" width="39.57421875" style="0" bestFit="1" customWidth="1"/>
    <col min="2" max="3" width="14.8515625" style="0" customWidth="1"/>
    <col min="4" max="4" width="14.8515625" style="126" customWidth="1"/>
    <col min="5" max="5" width="14.8515625" style="0" customWidth="1"/>
    <col min="6" max="6" width="43.421875" style="0" customWidth="1"/>
  </cols>
  <sheetData>
    <row r="1" spans="1:6" ht="15.75">
      <c r="A1" s="243" t="s">
        <v>259</v>
      </c>
      <c r="B1" s="243"/>
      <c r="C1" s="243"/>
      <c r="D1" s="243"/>
      <c r="E1" s="243"/>
      <c r="F1" s="243"/>
    </row>
    <row r="2" spans="1:6" ht="12.75">
      <c r="A2" s="242" t="s">
        <v>424</v>
      </c>
      <c r="B2" s="242"/>
      <c r="C2" s="242"/>
      <c r="D2" s="242"/>
      <c r="E2" s="242"/>
      <c r="F2" s="242"/>
    </row>
    <row r="3" spans="1:6" ht="12.75">
      <c r="A3" s="242" t="s">
        <v>158</v>
      </c>
      <c r="B3" s="242"/>
      <c r="C3" s="242"/>
      <c r="D3" s="242"/>
      <c r="E3" s="242"/>
      <c r="F3" s="242"/>
    </row>
    <row r="4" ht="13.5" thickBot="1"/>
    <row r="5" spans="1:6" ht="13.5" thickBot="1">
      <c r="A5" s="28" t="s">
        <v>0</v>
      </c>
      <c r="B5" s="244" t="s">
        <v>166</v>
      </c>
      <c r="C5" s="245"/>
      <c r="D5" s="160" t="s">
        <v>31</v>
      </c>
      <c r="E5" s="3" t="s">
        <v>32</v>
      </c>
      <c r="F5" s="28" t="s">
        <v>175</v>
      </c>
    </row>
    <row r="6" spans="1:6" ht="13.5" thickBot="1">
      <c r="A6" s="29"/>
      <c r="B6" s="4">
        <v>2013</v>
      </c>
      <c r="C6" s="4">
        <v>2014</v>
      </c>
      <c r="D6" s="4">
        <v>2014</v>
      </c>
      <c r="E6" s="4"/>
      <c r="F6" s="30"/>
    </row>
    <row r="8" spans="1:6" ht="12.75">
      <c r="A8" s="13"/>
      <c r="B8" s="25"/>
      <c r="C8" s="25"/>
      <c r="D8" s="210"/>
      <c r="E8" s="25"/>
      <c r="F8" s="117"/>
    </row>
    <row r="9" spans="1:6" ht="12.75">
      <c r="A9" s="114" t="s">
        <v>254</v>
      </c>
      <c r="B9" s="127">
        <v>19610621.96</v>
      </c>
      <c r="C9" s="92">
        <f>SUM('Egresos Reales'!E57)</f>
        <v>22408625.47</v>
      </c>
      <c r="D9" s="129">
        <f>SUM('Presupuesto Egresos'!E57)</f>
        <v>20959252</v>
      </c>
      <c r="E9" s="92">
        <f>SUM(D9-C9)</f>
        <v>-1449373.4699999988</v>
      </c>
      <c r="F9" s="17" t="s">
        <v>280</v>
      </c>
    </row>
    <row r="10" spans="1:6" ht="12.75">
      <c r="A10" s="114"/>
      <c r="B10" s="127"/>
      <c r="C10" s="92"/>
      <c r="D10" s="129"/>
      <c r="E10" s="92"/>
      <c r="F10" s="17" t="s">
        <v>281</v>
      </c>
    </row>
    <row r="11" spans="1:6" ht="12.75">
      <c r="A11" s="114" t="s">
        <v>275</v>
      </c>
      <c r="B11" s="127">
        <v>20502</v>
      </c>
      <c r="C11" s="92">
        <f>SUM('Egresos Reales'!E58)</f>
        <v>292469.5</v>
      </c>
      <c r="D11" s="129">
        <f>SUM('Presupuesto Egresos'!E58)</f>
        <v>0</v>
      </c>
      <c r="E11" s="92">
        <f>SUM(D11-C11)</f>
        <v>-292469.5</v>
      </c>
      <c r="F11" s="17"/>
    </row>
    <row r="12" spans="1:6" ht="12.75">
      <c r="A12" s="207"/>
      <c r="B12" s="127"/>
      <c r="C12" s="92"/>
      <c r="D12" s="129"/>
      <c r="E12" s="92"/>
      <c r="F12" s="17"/>
    </row>
    <row r="13" spans="1:6" ht="12.75">
      <c r="A13" s="207" t="s">
        <v>317</v>
      </c>
      <c r="B13" s="127">
        <v>281880</v>
      </c>
      <c r="C13" s="92">
        <f>SUM('Egresos Reales'!E59)</f>
        <v>0</v>
      </c>
      <c r="D13" s="129">
        <f>SUM('Presupuesto Egresos'!E59)</f>
        <v>0</v>
      </c>
      <c r="E13" s="92">
        <f>SUM(D13-C13)</f>
        <v>0</v>
      </c>
      <c r="F13" s="17"/>
    </row>
    <row r="14" spans="1:6" ht="12.75">
      <c r="A14" s="207"/>
      <c r="B14" s="127"/>
      <c r="C14" s="8"/>
      <c r="E14" s="8"/>
      <c r="F14" s="17"/>
    </row>
    <row r="15" spans="1:6" ht="12.75">
      <c r="A15" s="207" t="s">
        <v>337</v>
      </c>
      <c r="B15" s="127">
        <v>0</v>
      </c>
      <c r="C15" s="92">
        <f>SUM('Egresos Reales'!E60)</f>
        <v>0</v>
      </c>
      <c r="D15" s="129">
        <f>SUM('Presupuesto Egresos'!E60)</f>
        <v>0</v>
      </c>
      <c r="E15" s="92">
        <f>SUM(D15-C15)</f>
        <v>0</v>
      </c>
      <c r="F15" s="17"/>
    </row>
    <row r="16" spans="1:6" ht="12.75">
      <c r="A16" s="207"/>
      <c r="B16" s="127"/>
      <c r="C16" s="92"/>
      <c r="D16" s="129"/>
      <c r="E16" s="92"/>
      <c r="F16" s="17"/>
    </row>
    <row r="17" spans="1:6" ht="12.75">
      <c r="A17" s="207" t="s">
        <v>395</v>
      </c>
      <c r="B17" s="127">
        <v>0</v>
      </c>
      <c r="C17" s="92">
        <f>SUM('Egresos Reales'!E61)</f>
        <v>2989002.22</v>
      </c>
      <c r="D17" s="129">
        <f>SUM('Presupuesto Egresos'!E61)</f>
        <v>5450000</v>
      </c>
      <c r="E17" s="92">
        <f>SUM(D17-C17)</f>
        <v>2460997.78</v>
      </c>
      <c r="F17" s="17"/>
    </row>
    <row r="18" spans="1:6" ht="12.75">
      <c r="A18" s="114"/>
      <c r="B18" s="127"/>
      <c r="C18" s="92"/>
      <c r="D18" s="129"/>
      <c r="E18" s="92"/>
      <c r="F18" s="17"/>
    </row>
    <row r="19" spans="1:6" ht="12.75">
      <c r="A19" s="207" t="s">
        <v>338</v>
      </c>
      <c r="B19" s="127">
        <v>360000</v>
      </c>
      <c r="C19" s="92">
        <f>SUM('Egresos Reales'!E62)</f>
        <v>180000</v>
      </c>
      <c r="D19" s="129">
        <f>SUM('Presupuesto Egresos'!E62)</f>
        <v>0</v>
      </c>
      <c r="E19" s="92">
        <f>SUM(D19-C19)</f>
        <v>-180000</v>
      </c>
      <c r="F19" s="17"/>
    </row>
    <row r="20" spans="1:6" ht="12.75">
      <c r="A20" s="207"/>
      <c r="B20" s="127"/>
      <c r="C20" s="92"/>
      <c r="D20" s="129"/>
      <c r="E20" s="92"/>
      <c r="F20" s="17"/>
    </row>
    <row r="21" spans="1:6" ht="12.75">
      <c r="A21" s="207" t="s">
        <v>394</v>
      </c>
      <c r="B21" s="127">
        <v>0</v>
      </c>
      <c r="C21" s="92">
        <f>SUM('Egresos Reales'!E63)</f>
        <v>540000</v>
      </c>
      <c r="D21" s="129">
        <f>SUM('Presupuesto Egresos'!E63)</f>
        <v>540000</v>
      </c>
      <c r="E21" s="92">
        <f>SUM(D21-C21)</f>
        <v>0</v>
      </c>
      <c r="F21" s="17"/>
    </row>
    <row r="22" spans="1:6" ht="12.75">
      <c r="A22" s="207"/>
      <c r="B22" s="127"/>
      <c r="C22" s="92"/>
      <c r="D22" s="129"/>
      <c r="E22" s="92"/>
      <c r="F22" s="17"/>
    </row>
    <row r="23" spans="1:6" ht="12.75">
      <c r="A23" s="207" t="s">
        <v>320</v>
      </c>
      <c r="B23" s="127">
        <v>979656.2799999999</v>
      </c>
      <c r="C23" s="92">
        <f>SUM('Egresos Reales'!E64)</f>
        <v>0</v>
      </c>
      <c r="D23" s="129">
        <f>SUM('Presupuesto Egresos'!E64)</f>
        <v>0</v>
      </c>
      <c r="E23" s="92">
        <f>SUM(D23-C23)</f>
        <v>0</v>
      </c>
      <c r="F23" s="17"/>
    </row>
    <row r="24" spans="1:6" ht="12.75">
      <c r="A24" s="207"/>
      <c r="B24" s="127"/>
      <c r="C24" s="8"/>
      <c r="E24" s="8"/>
      <c r="F24" s="17"/>
    </row>
    <row r="25" spans="1:6" ht="12.75">
      <c r="A25" s="207" t="s">
        <v>344</v>
      </c>
      <c r="B25" s="127">
        <v>5332611.22</v>
      </c>
      <c r="C25" s="92">
        <f>SUM('Egresos Reales'!E65)</f>
        <v>1743805.4999999998</v>
      </c>
      <c r="D25" s="129">
        <f>SUM('Presupuesto Egresos'!E65)</f>
        <v>0</v>
      </c>
      <c r="E25" s="92">
        <f>SUM(D25-C25)</f>
        <v>-1743805.4999999998</v>
      </c>
      <c r="F25" s="17"/>
    </row>
    <row r="26" spans="1:6" ht="12.75">
      <c r="A26" s="207"/>
      <c r="B26" s="127"/>
      <c r="C26" s="92"/>
      <c r="D26" s="129"/>
      <c r="E26" s="92"/>
      <c r="F26" s="17"/>
    </row>
    <row r="27" spans="1:6" ht="12.75">
      <c r="A27" s="207" t="s">
        <v>398</v>
      </c>
      <c r="B27" s="127">
        <v>0</v>
      </c>
      <c r="C27" s="92">
        <f>SUM('Egresos Reales'!E66)</f>
        <v>5050877.26</v>
      </c>
      <c r="D27" s="129">
        <f>SUM('Presupuesto Egresos'!E66)</f>
        <v>5400000</v>
      </c>
      <c r="E27" s="92">
        <f>SUM(D27-C27)</f>
        <v>349122.7400000002</v>
      </c>
      <c r="F27" s="17"/>
    </row>
    <row r="28" spans="1:6" ht="12.75">
      <c r="A28" s="114"/>
      <c r="B28" s="127"/>
      <c r="C28" s="92"/>
      <c r="D28" s="129"/>
      <c r="E28" s="92"/>
      <c r="F28" s="17"/>
    </row>
    <row r="29" spans="1:6" ht="12.75">
      <c r="A29" s="114" t="s">
        <v>271</v>
      </c>
      <c r="B29" s="127">
        <v>0</v>
      </c>
      <c r="C29" s="92">
        <f>SUM('Egresos Reales'!E67)</f>
        <v>1320000</v>
      </c>
      <c r="D29" s="129">
        <f>SUM('Presupuesto Egresos'!E67)</f>
        <v>0</v>
      </c>
      <c r="E29" s="92">
        <f>SUM(D29-C29)</f>
        <v>-1320000</v>
      </c>
      <c r="F29" s="17"/>
    </row>
    <row r="30" spans="1:6" ht="12.75">
      <c r="A30" s="114"/>
      <c r="B30" s="127"/>
      <c r="C30" s="92"/>
      <c r="D30" s="129"/>
      <c r="E30" s="92"/>
      <c r="F30" s="17"/>
    </row>
    <row r="31" spans="1:6" ht="12.75">
      <c r="A31" s="114" t="s">
        <v>272</v>
      </c>
      <c r="B31" s="127">
        <v>0</v>
      </c>
      <c r="C31" s="92">
        <f>SUM('Egresos Reales'!E68)</f>
        <v>0</v>
      </c>
      <c r="D31" s="129">
        <f>SUM('Presupuesto Egresos'!E68)</f>
        <v>0</v>
      </c>
      <c r="E31" s="92">
        <f>SUM(D31-C31)</f>
        <v>0</v>
      </c>
      <c r="F31" s="17"/>
    </row>
    <row r="32" spans="1:6" ht="12.75">
      <c r="A32" s="114"/>
      <c r="B32" s="127"/>
      <c r="C32" s="92"/>
      <c r="D32" s="129"/>
      <c r="E32" s="92"/>
      <c r="F32" s="17"/>
    </row>
    <row r="33" spans="1:6" ht="12.75">
      <c r="A33" s="207" t="s">
        <v>310</v>
      </c>
      <c r="B33" s="127">
        <v>0</v>
      </c>
      <c r="C33" s="92">
        <f>SUM('Egresos Reales'!E69)</f>
        <v>86204.91</v>
      </c>
      <c r="D33" s="129">
        <f>SUM('Presupuesto Egresos'!E69)</f>
        <v>288507.08</v>
      </c>
      <c r="E33" s="92">
        <f>SUM(D33-C33)</f>
        <v>202302.17</v>
      </c>
      <c r="F33" s="17"/>
    </row>
    <row r="34" spans="1:6" ht="12.75">
      <c r="A34" s="207"/>
      <c r="B34" s="127"/>
      <c r="C34" s="8"/>
      <c r="E34" s="8"/>
      <c r="F34" s="17"/>
    </row>
    <row r="35" spans="1:6" ht="12.75">
      <c r="A35" s="207" t="s">
        <v>335</v>
      </c>
      <c r="B35" s="127">
        <v>0</v>
      </c>
      <c r="C35" s="92">
        <f>SUM('Egresos Reales'!E70)</f>
        <v>4742514.84</v>
      </c>
      <c r="D35" s="129">
        <f>SUM('Presupuesto Egresos'!E70)</f>
        <v>16000000</v>
      </c>
      <c r="E35" s="92">
        <f>SUM(D35-C35)</f>
        <v>11257485.16</v>
      </c>
      <c r="F35" s="17"/>
    </row>
    <row r="36" spans="1:6" ht="12.75">
      <c r="A36" s="114"/>
      <c r="B36" s="127"/>
      <c r="C36" s="92"/>
      <c r="D36" s="129"/>
      <c r="E36" s="92"/>
      <c r="F36" s="17"/>
    </row>
    <row r="37" spans="1:6" ht="12.75">
      <c r="A37" s="207" t="s">
        <v>299</v>
      </c>
      <c r="B37" s="127">
        <v>0</v>
      </c>
      <c r="C37" s="92">
        <f>SUM('Egresos Reales'!E71)</f>
        <v>0</v>
      </c>
      <c r="D37" s="129">
        <f>SUM('Presupuesto Egresos'!E71)</f>
        <v>0</v>
      </c>
      <c r="E37" s="92">
        <f>SUM(D37-C37)</f>
        <v>0</v>
      </c>
      <c r="F37" s="17"/>
    </row>
    <row r="38" spans="1:6" ht="12.75">
      <c r="A38" s="207"/>
      <c r="B38" s="127"/>
      <c r="C38" s="92"/>
      <c r="D38" s="129"/>
      <c r="E38" s="92"/>
      <c r="F38" s="17"/>
    </row>
    <row r="39" spans="1:6" ht="12.75">
      <c r="A39" s="207" t="s">
        <v>319</v>
      </c>
      <c r="B39" s="127">
        <v>2799790.39</v>
      </c>
      <c r="C39" s="92">
        <f>SUM('Egresos Reales'!E72)</f>
        <v>4536644</v>
      </c>
      <c r="D39" s="129">
        <f>SUM('Presupuesto Egresos'!E72)</f>
        <v>0</v>
      </c>
      <c r="E39" s="92">
        <f>SUM(D39-C39)</f>
        <v>-4536644</v>
      </c>
      <c r="F39" s="17"/>
    </row>
    <row r="40" spans="1:6" ht="12.75">
      <c r="A40" s="207"/>
      <c r="B40" s="127"/>
      <c r="C40" s="8"/>
      <c r="E40" s="8"/>
      <c r="F40" s="17"/>
    </row>
    <row r="41" spans="1:6" ht="12.75">
      <c r="A41" s="207" t="s">
        <v>340</v>
      </c>
      <c r="B41" s="127">
        <v>0</v>
      </c>
      <c r="C41" s="92">
        <f>SUM('Egresos Reales'!E73)</f>
        <v>2995236</v>
      </c>
      <c r="D41" s="129">
        <f>SUM('Presupuesto Egresos'!E73)</f>
        <v>0</v>
      </c>
      <c r="E41" s="92">
        <f>SUM(D41-C41)</f>
        <v>-2995236</v>
      </c>
      <c r="F41" s="17"/>
    </row>
    <row r="42" spans="1:6" ht="12.75">
      <c r="A42" s="202"/>
      <c r="B42" s="127"/>
      <c r="C42" s="92"/>
      <c r="D42" s="129"/>
      <c r="E42" s="92"/>
      <c r="F42" s="17"/>
    </row>
    <row r="43" spans="1:6" ht="12.75">
      <c r="A43" s="202" t="s">
        <v>309</v>
      </c>
      <c r="B43" s="127">
        <v>153.11999999999998</v>
      </c>
      <c r="C43" s="92">
        <f>SUM('Egresos Reales'!E74)</f>
        <v>55.67999999999999</v>
      </c>
      <c r="D43" s="129">
        <f>SUM('Presupuesto Egresos'!E74)</f>
        <v>0</v>
      </c>
      <c r="E43" s="92">
        <f>SUM(D43-C43)</f>
        <v>-55.67999999999999</v>
      </c>
      <c r="F43" s="17"/>
    </row>
    <row r="44" spans="1:6" ht="12.75">
      <c r="A44" s="202"/>
      <c r="B44" s="127"/>
      <c r="C44" s="8"/>
      <c r="E44" s="8"/>
      <c r="F44" s="17"/>
    </row>
    <row r="45" spans="1:6" ht="12.75">
      <c r="A45" s="202" t="s">
        <v>341</v>
      </c>
      <c r="B45" s="127">
        <v>1156.36</v>
      </c>
      <c r="C45" s="92">
        <f>SUM('Egresos Reales'!E75)</f>
        <v>0</v>
      </c>
      <c r="D45" s="129">
        <f>SUM('Presupuesto Egresos'!E75)</f>
        <v>0</v>
      </c>
      <c r="E45" s="92">
        <f>SUM(D45-C45)</f>
        <v>0</v>
      </c>
      <c r="F45" s="17"/>
    </row>
    <row r="46" spans="1:6" ht="12.75">
      <c r="A46" s="207"/>
      <c r="B46" s="127"/>
      <c r="C46" s="8"/>
      <c r="E46" s="8"/>
      <c r="F46" s="17"/>
    </row>
    <row r="47" spans="1:6" ht="12.75">
      <c r="A47" s="207" t="s">
        <v>342</v>
      </c>
      <c r="B47" s="127">
        <v>16801613.96</v>
      </c>
      <c r="C47" s="92">
        <f>SUM('Egresos Reales'!E76)</f>
        <v>0</v>
      </c>
      <c r="D47" s="129">
        <f>SUM('Presupuesto Egresos'!E76)</f>
        <v>0</v>
      </c>
      <c r="E47" s="92">
        <f>SUM(D47-C47)</f>
        <v>0</v>
      </c>
      <c r="F47" s="17"/>
    </row>
    <row r="48" spans="1:6" ht="12.75">
      <c r="A48" s="207"/>
      <c r="B48" s="127"/>
      <c r="C48" s="92"/>
      <c r="D48" s="129"/>
      <c r="E48" s="92"/>
      <c r="F48" s="17"/>
    </row>
    <row r="49" spans="1:6" ht="12.75">
      <c r="A49" s="207" t="s">
        <v>387</v>
      </c>
      <c r="B49" s="127">
        <v>0</v>
      </c>
      <c r="C49" s="92">
        <f>SUM('Egresos Reales'!E77)</f>
        <v>22169345.62</v>
      </c>
      <c r="D49" s="129">
        <f>SUM('Presupuesto Egresos'!E77)</f>
        <v>21958500</v>
      </c>
      <c r="E49" s="92">
        <f>SUM(D49-C49)</f>
        <v>-210845.62000000104</v>
      </c>
      <c r="F49" s="17"/>
    </row>
    <row r="50" spans="1:6" ht="12.75">
      <c r="A50" s="114"/>
      <c r="B50" s="127"/>
      <c r="C50" s="92"/>
      <c r="D50" s="129"/>
      <c r="E50" s="92"/>
      <c r="F50" s="17"/>
    </row>
    <row r="51" spans="1:6" ht="12.75">
      <c r="A51" s="114" t="s">
        <v>285</v>
      </c>
      <c r="B51" s="127">
        <v>0</v>
      </c>
      <c r="C51" s="92">
        <f>SUM('Egresos Reales'!E78)</f>
        <v>0</v>
      </c>
      <c r="D51" s="129">
        <f>SUM('Presupuesto Egresos'!E78)</f>
        <v>1000000</v>
      </c>
      <c r="E51" s="92">
        <f>SUM(D51-C51)</f>
        <v>1000000</v>
      </c>
      <c r="F51" s="17"/>
    </row>
    <row r="52" spans="1:6" ht="12.75">
      <c r="A52" s="114"/>
      <c r="B52" s="127"/>
      <c r="C52" s="92"/>
      <c r="D52" s="129"/>
      <c r="E52" s="92"/>
      <c r="F52" s="17"/>
    </row>
    <row r="53" spans="1:6" ht="12.75">
      <c r="A53" s="207" t="s">
        <v>343</v>
      </c>
      <c r="B53" s="26">
        <v>12387297.02</v>
      </c>
      <c r="C53" s="92">
        <f>SUM('Egresos Reales'!E79)</f>
        <v>0</v>
      </c>
      <c r="D53" s="129">
        <f>SUM('Presupuesto Egresos'!E79)</f>
        <v>0</v>
      </c>
      <c r="E53" s="92">
        <f>SUM(D53-C53)</f>
        <v>0</v>
      </c>
      <c r="F53" s="17"/>
    </row>
    <row r="54" spans="1:6" ht="12.75">
      <c r="A54" s="207"/>
      <c r="B54" s="26"/>
      <c r="C54" s="92"/>
      <c r="D54" s="129"/>
      <c r="E54" s="92"/>
      <c r="F54" s="17"/>
    </row>
    <row r="55" spans="1:6" ht="12.75">
      <c r="A55" s="207" t="s">
        <v>397</v>
      </c>
      <c r="B55" s="26">
        <v>0</v>
      </c>
      <c r="C55" s="92">
        <f>SUM('Egresos Reales'!E80)</f>
        <v>12315724</v>
      </c>
      <c r="D55" s="129">
        <f>SUM('Presupuesto Egresos'!E80)</f>
        <v>12300000</v>
      </c>
      <c r="E55" s="92">
        <f>SUM(D55-C55)</f>
        <v>-15724</v>
      </c>
      <c r="F55" s="17"/>
    </row>
    <row r="56" spans="1:6" ht="12.75">
      <c r="A56" s="207"/>
      <c r="B56" s="26"/>
      <c r="C56" s="92"/>
      <c r="D56" s="129"/>
      <c r="E56" s="92"/>
      <c r="F56" s="17"/>
    </row>
    <row r="57" spans="1:6" ht="12.75">
      <c r="A57" s="205" t="s">
        <v>403</v>
      </c>
      <c r="B57" s="26">
        <v>0</v>
      </c>
      <c r="C57" s="92">
        <f>SUM('Egresos Reales'!E81)</f>
        <v>281880</v>
      </c>
      <c r="D57" s="129">
        <f>SUM('Presupuesto Egresos'!E81)</f>
        <v>0</v>
      </c>
      <c r="E57" s="92">
        <f>SUM(D57-C57)</f>
        <v>-281880</v>
      </c>
      <c r="F57" s="17"/>
    </row>
    <row r="58" spans="1:6" ht="12.75">
      <c r="A58" s="114"/>
      <c r="B58" s="26"/>
      <c r="C58" s="92"/>
      <c r="D58" s="129"/>
      <c r="E58" s="92"/>
      <c r="F58" s="17"/>
    </row>
    <row r="59" spans="1:6" ht="12.75">
      <c r="A59" s="140" t="s">
        <v>289</v>
      </c>
      <c r="B59" s="27">
        <v>2855151.42</v>
      </c>
      <c r="C59" s="208">
        <f>SUM('Egresos Reales'!E82)</f>
        <v>2855151.42</v>
      </c>
      <c r="D59" s="211">
        <f>SUM('Presupuesto Egresos'!E82)</f>
        <v>2855151.42</v>
      </c>
      <c r="E59" s="208">
        <f>SUM(D59-C59)</f>
        <v>0</v>
      </c>
      <c r="F59" s="17"/>
    </row>
    <row r="60" spans="1:6" ht="12.75">
      <c r="A60" s="121"/>
      <c r="B60" s="40"/>
      <c r="C60" s="40"/>
      <c r="D60" s="125"/>
      <c r="E60" s="40"/>
      <c r="F60" s="17"/>
    </row>
    <row r="61" spans="1:6" ht="12.75">
      <c r="A61" s="5" t="s">
        <v>4</v>
      </c>
      <c r="B61" s="6">
        <f>SUM(B9:B59)</f>
        <v>61430433.730000004</v>
      </c>
      <c r="C61" s="6">
        <f>SUM(C9:C59)</f>
        <v>84507536.41999999</v>
      </c>
      <c r="D61" s="6">
        <f>SUM(D9:D59)</f>
        <v>86751410.5</v>
      </c>
      <c r="E61" s="6">
        <f>SUM(E9:E59)</f>
        <v>2243874.080000002</v>
      </c>
      <c r="F61" s="163"/>
    </row>
  </sheetData>
  <sheetProtection/>
  <mergeCells count="4">
    <mergeCell ref="A2:F2"/>
    <mergeCell ref="A3:F3"/>
    <mergeCell ref="B5:C5"/>
    <mergeCell ref="A1:F1"/>
  </mergeCells>
  <printOptions horizontalCentered="1"/>
  <pageMargins left="0.1968503937007874" right="0.1968503937007874" top="0.15748031496062992" bottom="0.1968503937007874" header="0" footer="0"/>
  <pageSetup horizontalDpi="600" verticalDpi="600" orientation="landscape" scale="7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C23" sqref="C23"/>
    </sheetView>
  </sheetViews>
  <sheetFormatPr defaultColWidth="11.421875" defaultRowHeight="12.75"/>
  <cols>
    <col min="1" max="1" width="39.421875" style="0" bestFit="1" customWidth="1"/>
    <col min="2" max="5" width="14.8515625" style="0" customWidth="1"/>
    <col min="6" max="6" width="27.8515625" style="0" customWidth="1"/>
  </cols>
  <sheetData>
    <row r="1" spans="1:6" ht="15.75">
      <c r="A1" s="243" t="s">
        <v>259</v>
      </c>
      <c r="B1" s="243"/>
      <c r="C1" s="243"/>
      <c r="D1" s="243"/>
      <c r="E1" s="243"/>
      <c r="F1" s="243"/>
    </row>
    <row r="2" spans="1:6" ht="12.75">
      <c r="A2" s="242" t="s">
        <v>424</v>
      </c>
      <c r="B2" s="242"/>
      <c r="C2" s="242"/>
      <c r="D2" s="242"/>
      <c r="E2" s="242"/>
      <c r="F2" s="242"/>
    </row>
    <row r="3" spans="1:6" ht="12.75">
      <c r="A3" s="242" t="s">
        <v>237</v>
      </c>
      <c r="B3" s="242"/>
      <c r="C3" s="242"/>
      <c r="D3" s="242"/>
      <c r="E3" s="242"/>
      <c r="F3" s="242"/>
    </row>
    <row r="4" ht="13.5" thickBot="1"/>
    <row r="5" spans="1:6" ht="13.5" thickBot="1">
      <c r="A5" s="28" t="s">
        <v>0</v>
      </c>
      <c r="B5" s="244" t="s">
        <v>166</v>
      </c>
      <c r="C5" s="245"/>
      <c r="D5" s="3" t="s">
        <v>31</v>
      </c>
      <c r="E5" s="3" t="s">
        <v>32</v>
      </c>
      <c r="F5" s="28" t="s">
        <v>175</v>
      </c>
    </row>
    <row r="6" spans="1:6" ht="13.5" thickBot="1">
      <c r="A6" s="29"/>
      <c r="B6" s="4">
        <v>2013</v>
      </c>
      <c r="C6" s="4">
        <v>2014</v>
      </c>
      <c r="D6" s="4">
        <v>2014</v>
      </c>
      <c r="E6" s="4"/>
      <c r="F6" s="30"/>
    </row>
    <row r="8" spans="1:6" ht="12.75">
      <c r="A8" s="13"/>
      <c r="B8" s="25"/>
      <c r="C8" s="120"/>
      <c r="D8" s="25"/>
      <c r="E8" s="115"/>
      <c r="F8" s="117"/>
    </row>
    <row r="9" spans="1:6" ht="12.75">
      <c r="A9" s="114" t="s">
        <v>279</v>
      </c>
      <c r="B9" s="26">
        <v>0</v>
      </c>
      <c r="C9" s="116">
        <f>SUM('Egresos Reales'!E84)</f>
        <v>0</v>
      </c>
      <c r="D9" s="26">
        <f>SUM('Presupuesto Egresos'!E84)</f>
        <v>0</v>
      </c>
      <c r="E9" s="118">
        <f>SUM(D9-C9)</f>
        <v>0</v>
      </c>
      <c r="F9" s="17"/>
    </row>
    <row r="10" spans="1:6" ht="12.75">
      <c r="A10" s="114"/>
      <c r="B10" s="26"/>
      <c r="C10" s="116"/>
      <c r="D10" s="26"/>
      <c r="E10" s="118"/>
      <c r="F10" s="17"/>
    </row>
    <row r="11" spans="1:6" ht="12.75">
      <c r="A11" s="114" t="s">
        <v>277</v>
      </c>
      <c r="B11" s="26">
        <v>694293.05</v>
      </c>
      <c r="C11" s="116">
        <f>SUM('Egresos Reales'!E85)</f>
        <v>300144.05</v>
      </c>
      <c r="D11" s="26">
        <f>SUM('Presupuesto Egresos'!E85)</f>
        <v>351500</v>
      </c>
      <c r="E11" s="118">
        <f>SUM(D11-C11)</f>
        <v>51355.95000000001</v>
      </c>
      <c r="F11" s="17"/>
    </row>
    <row r="12" spans="1:6" ht="12.75">
      <c r="A12" s="114"/>
      <c r="B12" s="26"/>
      <c r="C12" s="116"/>
      <c r="D12" s="26"/>
      <c r="E12" s="118"/>
      <c r="F12" s="17"/>
    </row>
    <row r="13" spans="1:6" ht="12.75">
      <c r="A13" s="18" t="s">
        <v>256</v>
      </c>
      <c r="B13" s="27">
        <v>3999999</v>
      </c>
      <c r="C13" s="119">
        <f>SUM('Egresos Reales'!E86)</f>
        <v>3999999</v>
      </c>
      <c r="D13" s="27">
        <f>SUM('Presupuesto Egresos'!E86)</f>
        <v>0</v>
      </c>
      <c r="E13" s="113">
        <f>SUM(D13-C13)</f>
        <v>-3999999</v>
      </c>
      <c r="F13" s="17"/>
    </row>
    <row r="14" spans="2:6" ht="12.75">
      <c r="B14" s="37"/>
      <c r="C14" s="37"/>
      <c r="D14" s="37"/>
      <c r="E14" s="40"/>
      <c r="F14" s="17"/>
    </row>
    <row r="15" spans="1:6" ht="12.75">
      <c r="A15" s="5" t="s">
        <v>4</v>
      </c>
      <c r="B15" s="6">
        <f>SUM(B8:B13)</f>
        <v>4694292.05</v>
      </c>
      <c r="C15" s="6">
        <f>SUM(C8:C13)</f>
        <v>4300143.05</v>
      </c>
      <c r="D15" s="6">
        <f>SUM(D8:D13)</f>
        <v>351500</v>
      </c>
      <c r="E15" s="6">
        <f>SUM(E8:E13)</f>
        <v>-3948643.05</v>
      </c>
      <c r="F15" s="31"/>
    </row>
    <row r="16" ht="12.75">
      <c r="F16" s="8"/>
    </row>
    <row r="17" spans="1:6" ht="12.75">
      <c r="A17" s="13"/>
      <c r="B17" s="14"/>
      <c r="C17" s="14"/>
      <c r="D17" s="14"/>
      <c r="E17" s="14"/>
      <c r="F17" s="17"/>
    </row>
    <row r="18" spans="1:6" ht="12.75">
      <c r="A18" s="15"/>
      <c r="B18" s="16"/>
      <c r="C18" s="16"/>
      <c r="D18" s="16"/>
      <c r="E18" s="16"/>
      <c r="F18" s="17"/>
    </row>
    <row r="19" spans="1:6" ht="12.75">
      <c r="A19" s="15"/>
      <c r="B19" s="16"/>
      <c r="C19" s="16"/>
      <c r="D19" s="16"/>
      <c r="E19" s="16"/>
      <c r="F19" s="17"/>
    </row>
    <row r="20" spans="1:6" ht="12.75">
      <c r="A20" s="15"/>
      <c r="B20" s="16"/>
      <c r="C20" s="16"/>
      <c r="D20" s="16"/>
      <c r="E20" s="16"/>
      <c r="F20" s="17"/>
    </row>
    <row r="21" spans="1:6" ht="12.75">
      <c r="A21" s="15"/>
      <c r="B21" s="16"/>
      <c r="C21" s="16"/>
      <c r="D21" s="16"/>
      <c r="E21" s="16"/>
      <c r="F21" s="17"/>
    </row>
    <row r="22" spans="1:6" ht="12.75">
      <c r="A22" s="15"/>
      <c r="B22" s="16"/>
      <c r="C22" s="16"/>
      <c r="D22" s="16"/>
      <c r="E22" s="16"/>
      <c r="F22" s="17"/>
    </row>
    <row r="23" spans="1:6" ht="12.75">
      <c r="A23" s="15"/>
      <c r="B23" s="16"/>
      <c r="C23" s="16"/>
      <c r="D23" s="16"/>
      <c r="E23" s="16"/>
      <c r="F23" s="17"/>
    </row>
    <row r="24" spans="1:6" ht="12.75">
      <c r="A24" s="15"/>
      <c r="B24" s="16"/>
      <c r="C24" s="16"/>
      <c r="D24" s="16"/>
      <c r="E24" s="16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8"/>
      <c r="B38" s="19"/>
      <c r="C38" s="19"/>
      <c r="D38" s="19"/>
      <c r="E38" s="19"/>
      <c r="F38" s="20"/>
    </row>
    <row r="40" ht="15.75">
      <c r="A40" s="95"/>
    </row>
  </sheetData>
  <sheetProtection/>
  <mergeCells count="4">
    <mergeCell ref="A2:F2"/>
    <mergeCell ref="A3:F3"/>
    <mergeCell ref="B5:C5"/>
    <mergeCell ref="A1:F1"/>
  </mergeCells>
  <printOptions horizontalCentered="1"/>
  <pageMargins left="0.37" right="0.26" top="0.56" bottom="0.38" header="0" footer="0"/>
  <pageSetup horizontalDpi="600" verticalDpi="600" orientation="landscape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33">
      <selection activeCell="A66" sqref="A66:IV67"/>
    </sheetView>
  </sheetViews>
  <sheetFormatPr defaultColWidth="11.421875" defaultRowHeight="12.75"/>
  <cols>
    <col min="1" max="1" width="54.57421875" style="0" bestFit="1" customWidth="1"/>
    <col min="2" max="3" width="14.8515625" style="0" customWidth="1"/>
    <col min="4" max="4" width="15.28125" style="0" customWidth="1"/>
    <col min="5" max="5" width="14.8515625" style="0" customWidth="1"/>
    <col min="6" max="6" width="27.57421875" style="0" customWidth="1"/>
    <col min="7" max="7" width="3.57421875" style="0" customWidth="1"/>
  </cols>
  <sheetData>
    <row r="1" spans="1:6" ht="15.75">
      <c r="A1" s="243" t="s">
        <v>259</v>
      </c>
      <c r="B1" s="243"/>
      <c r="C1" s="243"/>
      <c r="D1" s="243"/>
      <c r="E1" s="243"/>
      <c r="F1" s="243"/>
    </row>
    <row r="2" spans="1:6" ht="12.75">
      <c r="A2" s="242" t="s">
        <v>424</v>
      </c>
      <c r="B2" s="242"/>
      <c r="C2" s="242"/>
      <c r="D2" s="242"/>
      <c r="E2" s="242"/>
      <c r="F2" s="242"/>
    </row>
    <row r="3" spans="1:6" ht="12.75">
      <c r="A3" s="242" t="s">
        <v>249</v>
      </c>
      <c r="B3" s="242"/>
      <c r="C3" s="242"/>
      <c r="D3" s="242"/>
      <c r="E3" s="242"/>
      <c r="F3" s="242"/>
    </row>
    <row r="4" ht="13.5" thickBot="1"/>
    <row r="5" spans="1:6" ht="13.5" thickBot="1">
      <c r="A5" s="28" t="s">
        <v>0</v>
      </c>
      <c r="B5" s="244" t="s">
        <v>166</v>
      </c>
      <c r="C5" s="245"/>
      <c r="D5" s="3" t="s">
        <v>31</v>
      </c>
      <c r="E5" s="3" t="s">
        <v>32</v>
      </c>
      <c r="F5" s="28" t="s">
        <v>175</v>
      </c>
    </row>
    <row r="6" spans="1:6" ht="13.5" thickBot="1">
      <c r="A6" s="29"/>
      <c r="B6" s="4">
        <v>2013</v>
      </c>
      <c r="C6" s="4">
        <v>2014</v>
      </c>
      <c r="D6" s="4">
        <v>2014</v>
      </c>
      <c r="E6" s="4"/>
      <c r="F6" s="30"/>
    </row>
    <row r="7" ht="13.5" thickBot="1"/>
    <row r="8" spans="1:6" ht="12.75">
      <c r="A8" s="228"/>
      <c r="B8" s="112"/>
      <c r="C8" s="161"/>
      <c r="D8" s="112"/>
      <c r="E8" s="137"/>
      <c r="F8" s="136"/>
    </row>
    <row r="9" spans="1:6" ht="12.75" hidden="1">
      <c r="A9" s="102" t="s">
        <v>127</v>
      </c>
      <c r="B9" s="26">
        <v>0</v>
      </c>
      <c r="C9" s="116">
        <f>SUM('Egresos Reales'!E88)</f>
        <v>0</v>
      </c>
      <c r="D9" s="26">
        <f>SUM('Presupuesto Egresos'!E88)</f>
        <v>0</v>
      </c>
      <c r="E9" s="118">
        <f>SUM(D9-C9)</f>
        <v>0</v>
      </c>
      <c r="F9" s="99"/>
    </row>
    <row r="10" spans="1:6" ht="12.75" hidden="1">
      <c r="A10" s="229"/>
      <c r="B10" s="26"/>
      <c r="C10" s="116"/>
      <c r="D10" s="26"/>
      <c r="E10" s="118"/>
      <c r="F10" s="99"/>
    </row>
    <row r="11" spans="1:6" ht="12.75">
      <c r="A11" s="229" t="s">
        <v>252</v>
      </c>
      <c r="B11" s="26">
        <v>1061549.21</v>
      </c>
      <c r="C11" s="116">
        <f>SUM('Egresos Reales'!E89)</f>
        <v>579097.5399999999</v>
      </c>
      <c r="D11" s="26">
        <f>SUM('Presupuesto Egresos'!E89)</f>
        <v>0</v>
      </c>
      <c r="E11" s="118">
        <f>SUM(D11-C11)</f>
        <v>-579097.5399999999</v>
      </c>
      <c r="F11" s="99"/>
    </row>
    <row r="12" spans="1:6" ht="12.75">
      <c r="A12" s="229"/>
      <c r="B12" s="26"/>
      <c r="C12" s="116"/>
      <c r="D12" s="26"/>
      <c r="E12" s="118"/>
      <c r="F12" s="99"/>
    </row>
    <row r="13" spans="1:6" ht="12.75">
      <c r="A13" s="102" t="s">
        <v>253</v>
      </c>
      <c r="B13" s="26">
        <v>7366967.66</v>
      </c>
      <c r="C13" s="116">
        <f>SUM('Egresos Reales'!E90)</f>
        <v>9976402.3</v>
      </c>
      <c r="D13" s="26">
        <f>SUM('Presupuesto Egresos'!E90)</f>
        <v>7424000</v>
      </c>
      <c r="E13" s="118">
        <f>SUM(D13-C13)</f>
        <v>-2552402.3000000007</v>
      </c>
      <c r="F13" s="99"/>
    </row>
    <row r="14" spans="1:6" ht="12.75">
      <c r="A14" s="230"/>
      <c r="B14" s="26"/>
      <c r="C14" s="116"/>
      <c r="D14" s="26"/>
      <c r="E14" s="118"/>
      <c r="F14" s="99"/>
    </row>
    <row r="15" spans="1:6" ht="12.75">
      <c r="A15" s="230" t="s">
        <v>324</v>
      </c>
      <c r="B15" s="26">
        <v>94000</v>
      </c>
      <c r="C15" s="116">
        <f>SUM('Egresos Reales'!E91)</f>
        <v>0</v>
      </c>
      <c r="D15" s="26">
        <f>SUM('Presupuesto Egresos'!E91)</f>
        <v>0</v>
      </c>
      <c r="E15" s="118">
        <f>SUM(D15-C15)</f>
        <v>0</v>
      </c>
      <c r="F15" s="99"/>
    </row>
    <row r="16" spans="1:6" ht="12.75" hidden="1">
      <c r="A16" s="230"/>
      <c r="B16" s="26"/>
      <c r="C16" s="116"/>
      <c r="D16" s="26"/>
      <c r="E16" s="118"/>
      <c r="F16" s="99"/>
    </row>
    <row r="17" spans="1:6" ht="12.75" hidden="1">
      <c r="A17" s="230" t="s">
        <v>352</v>
      </c>
      <c r="B17" s="26">
        <v>0</v>
      </c>
      <c r="C17" s="116">
        <f>SUM('Egresos Reales'!E92)</f>
        <v>0</v>
      </c>
      <c r="D17" s="26">
        <f>SUM('Presupuesto Egresos'!E92)</f>
        <v>0</v>
      </c>
      <c r="E17" s="118">
        <f>SUM(D17-C17)</f>
        <v>0</v>
      </c>
      <c r="F17" s="99"/>
    </row>
    <row r="18" spans="1:6" ht="12.75" hidden="1">
      <c r="A18" s="230"/>
      <c r="B18" s="26"/>
      <c r="C18" s="116"/>
      <c r="D18" s="26"/>
      <c r="E18" s="118"/>
      <c r="F18" s="99"/>
    </row>
    <row r="19" spans="1:6" ht="12.75" hidden="1">
      <c r="A19" s="230" t="s">
        <v>413</v>
      </c>
      <c r="B19" s="26">
        <v>0</v>
      </c>
      <c r="C19" s="116">
        <f>SUM('Egresos Reales'!E93)</f>
        <v>0</v>
      </c>
      <c r="D19" s="26">
        <f>SUM('Presupuesto Egresos'!E93)</f>
        <v>0</v>
      </c>
      <c r="E19" s="118">
        <f>SUM(D19-C19)</f>
        <v>0</v>
      </c>
      <c r="F19" s="99"/>
    </row>
    <row r="20" spans="1:6" ht="12.75">
      <c r="A20" s="102"/>
      <c r="B20" s="26"/>
      <c r="C20" s="116"/>
      <c r="D20" s="26"/>
      <c r="E20" s="118"/>
      <c r="F20" s="99"/>
    </row>
    <row r="21" spans="1:6" ht="12.75">
      <c r="A21" s="230" t="s">
        <v>366</v>
      </c>
      <c r="B21" s="26">
        <v>0</v>
      </c>
      <c r="C21" s="116">
        <f>SUM('Egresos Reales'!E94)</f>
        <v>2287741.62</v>
      </c>
      <c r="D21" s="26">
        <f>SUM('Presupuesto Egresos'!E94)</f>
        <v>2587297.21</v>
      </c>
      <c r="E21" s="118">
        <f>SUM(D21-C21)</f>
        <v>299555.58999999985</v>
      </c>
      <c r="F21" s="99"/>
    </row>
    <row r="22" spans="1:6" ht="12.75" hidden="1">
      <c r="A22" s="230"/>
      <c r="B22" s="26"/>
      <c r="C22" s="116"/>
      <c r="D22" s="26"/>
      <c r="E22" s="118"/>
      <c r="F22" s="99"/>
    </row>
    <row r="23" spans="1:6" ht="12.75" hidden="1">
      <c r="A23" s="230" t="s">
        <v>423</v>
      </c>
      <c r="B23" s="26">
        <v>0</v>
      </c>
      <c r="C23" s="116">
        <f>SUM('Egresos Reales'!E95)</f>
        <v>0</v>
      </c>
      <c r="D23" s="26">
        <f>SUM('Presupuesto Egresos'!E95)</f>
        <v>0</v>
      </c>
      <c r="E23" s="118">
        <f>SUM(D23-C23)</f>
        <v>0</v>
      </c>
      <c r="F23" s="99"/>
    </row>
    <row r="24" spans="1:6" ht="12.75">
      <c r="A24" s="102"/>
      <c r="B24" s="26"/>
      <c r="C24" s="116"/>
      <c r="D24" s="26"/>
      <c r="E24" s="118"/>
      <c r="F24" s="99"/>
    </row>
    <row r="25" spans="1:6" ht="12.75">
      <c r="A25" s="230" t="s">
        <v>367</v>
      </c>
      <c r="B25" s="26">
        <v>0</v>
      </c>
      <c r="C25" s="116">
        <f>SUM('Egresos Reales'!E96)</f>
        <v>1348364.59</v>
      </c>
      <c r="D25" s="26">
        <f>SUM('Presupuesto Egresos'!E96)</f>
        <v>1658177.83</v>
      </c>
      <c r="E25" s="118">
        <f>SUM(D25-C25)</f>
        <v>309813.24</v>
      </c>
      <c r="F25" s="99"/>
    </row>
    <row r="26" spans="1:6" ht="12.75" hidden="1">
      <c r="A26" s="230"/>
      <c r="B26" s="26"/>
      <c r="C26" s="116"/>
      <c r="D26" s="26"/>
      <c r="E26" s="118"/>
      <c r="F26" s="99"/>
    </row>
    <row r="27" spans="1:6" ht="12.75" hidden="1">
      <c r="A27" s="230" t="s">
        <v>415</v>
      </c>
      <c r="B27" s="26">
        <v>0</v>
      </c>
      <c r="C27" s="116">
        <f>SUM('Egresos Reales'!E97)</f>
        <v>0</v>
      </c>
      <c r="D27" s="26">
        <f>SUM('Presupuesto Egresos'!E97)</f>
        <v>0</v>
      </c>
      <c r="E27" s="118">
        <f>SUM(D27-C27)</f>
        <v>0</v>
      </c>
      <c r="F27" s="99"/>
    </row>
    <row r="28" spans="1:6" ht="12.75">
      <c r="A28" s="102"/>
      <c r="B28" s="26"/>
      <c r="C28" s="116"/>
      <c r="D28" s="26"/>
      <c r="E28" s="118"/>
      <c r="F28" s="99"/>
    </row>
    <row r="29" spans="1:6" ht="12.75">
      <c r="A29" s="102" t="s">
        <v>288</v>
      </c>
      <c r="B29" s="26">
        <v>0</v>
      </c>
      <c r="C29" s="116">
        <f>SUM('Egresos Reales'!E98)</f>
        <v>4026184.24</v>
      </c>
      <c r="D29" s="26">
        <f>SUM('Presupuesto Egresos'!E98)</f>
        <v>0</v>
      </c>
      <c r="E29" s="118">
        <f>SUM(D29-C29)</f>
        <v>-4026184.24</v>
      </c>
      <c r="F29" s="99"/>
    </row>
    <row r="30" spans="1:6" ht="12.75">
      <c r="A30" s="102"/>
      <c r="B30" s="26"/>
      <c r="C30" s="116"/>
      <c r="D30" s="26"/>
      <c r="E30" s="118"/>
      <c r="F30" s="99"/>
    </row>
    <row r="31" spans="1:6" ht="12.75">
      <c r="A31" s="230" t="s">
        <v>426</v>
      </c>
      <c r="B31" s="26">
        <v>0</v>
      </c>
      <c r="C31" s="116">
        <f>SUM('Egresos Reales'!E99)</f>
        <v>402752.7</v>
      </c>
      <c r="D31" s="26">
        <f>SUM('Presupuesto Egresos'!E99)</f>
        <v>0</v>
      </c>
      <c r="E31" s="118">
        <f>SUM(D31-C31)</f>
        <v>-402752.7</v>
      </c>
      <c r="F31" s="99"/>
    </row>
    <row r="32" spans="1:6" ht="12.75">
      <c r="A32" s="102"/>
      <c r="B32" s="26"/>
      <c r="C32" s="116"/>
      <c r="D32" s="26"/>
      <c r="E32" s="118"/>
      <c r="F32" s="99"/>
    </row>
    <row r="33" spans="1:6" ht="12.75">
      <c r="A33" s="102" t="s">
        <v>308</v>
      </c>
      <c r="B33" s="26">
        <v>13579016.37</v>
      </c>
      <c r="C33" s="116">
        <f>SUM('Egresos Reales'!E100)</f>
        <v>239935.49</v>
      </c>
      <c r="D33" s="26">
        <f>SUM('Presupuesto Egresos'!E100)</f>
        <v>0</v>
      </c>
      <c r="E33" s="118">
        <f>SUM(D33-C33)</f>
        <v>-239935.49</v>
      </c>
      <c r="F33" s="99"/>
    </row>
    <row r="34" spans="1:6" ht="12.75" hidden="1">
      <c r="A34" s="102"/>
      <c r="B34" s="26"/>
      <c r="C34" s="116"/>
      <c r="D34" s="26"/>
      <c r="E34" s="118"/>
      <c r="F34" s="99"/>
    </row>
    <row r="35" spans="1:6" ht="12.75" hidden="1">
      <c r="A35" s="102" t="s">
        <v>406</v>
      </c>
      <c r="B35" s="26">
        <v>0</v>
      </c>
      <c r="C35" s="116">
        <f>SUM('Egresos Reales'!E101)</f>
        <v>0</v>
      </c>
      <c r="D35" s="26">
        <f>SUM('Presupuesto Egresos'!E101)</f>
        <v>0</v>
      </c>
      <c r="E35" s="118">
        <f>SUM(D35-C35)</f>
        <v>0</v>
      </c>
      <c r="F35" s="99"/>
    </row>
    <row r="36" spans="1:6" ht="12.75">
      <c r="A36" s="102"/>
      <c r="B36" s="26"/>
      <c r="C36" s="116"/>
      <c r="D36" s="26"/>
      <c r="E36" s="118"/>
      <c r="F36" s="99"/>
    </row>
    <row r="37" spans="1:6" ht="12.75">
      <c r="A37" s="102" t="s">
        <v>358</v>
      </c>
      <c r="B37" s="26">
        <v>0</v>
      </c>
      <c r="C37" s="116">
        <f>SUM('Egresos Reales'!E102)</f>
        <v>4429130.39</v>
      </c>
      <c r="D37" s="26">
        <f>SUM('Presupuesto Egresos'!E102)</f>
        <v>6192646.050000001</v>
      </c>
      <c r="E37" s="118">
        <f>SUM(D37-C37)</f>
        <v>1763515.660000001</v>
      </c>
      <c r="F37" s="99"/>
    </row>
    <row r="38" spans="1:6" ht="12.75" hidden="1">
      <c r="A38" s="102"/>
      <c r="B38" s="26"/>
      <c r="C38" s="116"/>
      <c r="D38" s="26"/>
      <c r="E38" s="118"/>
      <c r="F38" s="99"/>
    </row>
    <row r="39" spans="1:6" ht="12.75" hidden="1">
      <c r="A39" s="102" t="s">
        <v>416</v>
      </c>
      <c r="B39" s="26">
        <v>0</v>
      </c>
      <c r="C39" s="116">
        <f>SUM('Egresos Reales'!E103)</f>
        <v>0</v>
      </c>
      <c r="D39" s="26">
        <f>SUM('Presupuesto Egresos'!E103)</f>
        <v>0</v>
      </c>
      <c r="E39" s="118">
        <f>SUM(D39-C39)</f>
        <v>0</v>
      </c>
      <c r="F39" s="99"/>
    </row>
    <row r="40" spans="1:6" ht="12.75" hidden="1">
      <c r="A40" s="102"/>
      <c r="B40" s="26"/>
      <c r="C40" s="116"/>
      <c r="D40" s="26"/>
      <c r="E40" s="118"/>
      <c r="F40" s="99"/>
    </row>
    <row r="41" spans="1:6" ht="12.75" hidden="1">
      <c r="A41" s="102" t="s">
        <v>378</v>
      </c>
      <c r="B41" s="26">
        <v>0</v>
      </c>
      <c r="C41" s="116">
        <f>SUM('Egresos Reales'!E104)</f>
        <v>0</v>
      </c>
      <c r="D41" s="26">
        <f>SUM('Presupuesto Egresos'!E104)</f>
        <v>0</v>
      </c>
      <c r="E41" s="118">
        <f>SUM(D41-C41)</f>
        <v>0</v>
      </c>
      <c r="F41" s="99"/>
    </row>
    <row r="42" spans="1:6" ht="12.75">
      <c r="A42" s="102"/>
      <c r="B42" s="26"/>
      <c r="C42" s="116"/>
      <c r="D42" s="26"/>
      <c r="E42" s="118"/>
      <c r="F42" s="99"/>
    </row>
    <row r="43" spans="1:6" ht="12.75">
      <c r="A43" s="231" t="s">
        <v>295</v>
      </c>
      <c r="B43" s="26">
        <v>779246.1</v>
      </c>
      <c r="C43" s="116">
        <f>SUM('Egresos Reales'!E105)</f>
        <v>0</v>
      </c>
      <c r="D43" s="26">
        <f>SUM('Presupuesto Egresos'!E105)</f>
        <v>0</v>
      </c>
      <c r="E43" s="118">
        <f>SUM(D43-C43)</f>
        <v>0</v>
      </c>
      <c r="F43" s="99"/>
    </row>
    <row r="44" spans="1:6" ht="12.75" hidden="1">
      <c r="A44" s="231"/>
      <c r="B44" s="26"/>
      <c r="C44" s="116"/>
      <c r="D44" s="26"/>
      <c r="E44" s="118"/>
      <c r="F44" s="99"/>
    </row>
    <row r="45" spans="1:6" ht="12.75" hidden="1">
      <c r="A45" s="231" t="s">
        <v>322</v>
      </c>
      <c r="B45" s="26">
        <v>0</v>
      </c>
      <c r="C45" s="116">
        <f>SUM('Egresos Reales'!E106)</f>
        <v>0</v>
      </c>
      <c r="D45" s="26">
        <f>SUM('Presupuesto Egresos'!E106)</f>
        <v>0</v>
      </c>
      <c r="E45" s="118">
        <f>SUM(D45-C45)</f>
        <v>0</v>
      </c>
      <c r="F45" s="99"/>
    </row>
    <row r="46" spans="1:6" ht="12.75">
      <c r="A46" s="231"/>
      <c r="B46" s="26"/>
      <c r="C46" s="116"/>
      <c r="D46" s="26"/>
      <c r="E46" s="118"/>
      <c r="F46" s="99"/>
    </row>
    <row r="47" spans="1:6" ht="12.75">
      <c r="A47" s="231" t="s">
        <v>365</v>
      </c>
      <c r="B47" s="26">
        <v>0</v>
      </c>
      <c r="C47" s="116">
        <f>SUM('Egresos Reales'!E107)</f>
        <v>496126.76</v>
      </c>
      <c r="D47" s="26">
        <f>SUM('Presupuesto Egresos'!E107)</f>
        <v>2980646.01</v>
      </c>
      <c r="E47" s="118">
        <f>SUM(D47-C47)</f>
        <v>2484519.25</v>
      </c>
      <c r="F47" s="99"/>
    </row>
    <row r="48" spans="1:6" ht="12.75" hidden="1">
      <c r="A48" s="231"/>
      <c r="B48" s="26"/>
      <c r="C48" s="116"/>
      <c r="D48" s="26"/>
      <c r="E48" s="118"/>
      <c r="F48" s="99"/>
    </row>
    <row r="49" spans="1:6" ht="12.75" hidden="1">
      <c r="A49" s="231" t="s">
        <v>422</v>
      </c>
      <c r="B49" s="26">
        <v>0</v>
      </c>
      <c r="C49" s="116">
        <f>SUM('Egresos Reales'!E108)</f>
        <v>0</v>
      </c>
      <c r="D49" s="26">
        <f>SUM('Presupuesto Egresos'!E108)</f>
        <v>0</v>
      </c>
      <c r="E49" s="118">
        <f>SUM(D49-C49)</f>
        <v>0</v>
      </c>
      <c r="F49" s="99"/>
    </row>
    <row r="50" spans="1:6" ht="12.75">
      <c r="A50" s="102"/>
      <c r="B50" s="26"/>
      <c r="C50" s="116"/>
      <c r="D50" s="26"/>
      <c r="E50" s="118"/>
      <c r="F50" s="99"/>
    </row>
    <row r="51" spans="1:6" ht="12.75">
      <c r="A51" s="102" t="s">
        <v>325</v>
      </c>
      <c r="B51" s="26">
        <v>19659294.619999997</v>
      </c>
      <c r="C51" s="116">
        <f>SUM('Egresos Reales'!E109)</f>
        <v>7167193.51</v>
      </c>
      <c r="D51" s="26">
        <f>SUM('Presupuesto Egresos'!E109)</f>
        <v>12239597.81</v>
      </c>
      <c r="E51" s="118">
        <f>SUM(D51-C51)</f>
        <v>5072404.300000001</v>
      </c>
      <c r="F51" s="99"/>
    </row>
    <row r="52" spans="1:6" ht="12.75">
      <c r="A52" s="102"/>
      <c r="B52" s="26"/>
      <c r="C52" s="116"/>
      <c r="D52" s="26"/>
      <c r="E52" s="118"/>
      <c r="F52" s="99"/>
    </row>
    <row r="53" spans="1:6" ht="12.75">
      <c r="A53" s="230" t="s">
        <v>368</v>
      </c>
      <c r="B53" s="26">
        <v>0</v>
      </c>
      <c r="C53" s="116">
        <f>SUM('Egresos Reales'!E110)</f>
        <v>0</v>
      </c>
      <c r="D53" s="26">
        <f>SUM('Presupuesto Egresos'!E110)</f>
        <v>75573627.91</v>
      </c>
      <c r="E53" s="118">
        <f>SUM(D53-C53)</f>
        <v>75573627.91</v>
      </c>
      <c r="F53" s="99"/>
    </row>
    <row r="54" spans="1:6" ht="12.75">
      <c r="A54" s="230"/>
      <c r="B54" s="26"/>
      <c r="C54" s="116"/>
      <c r="D54" s="26"/>
      <c r="E54" s="118"/>
      <c r="F54" s="99"/>
    </row>
    <row r="55" spans="1:6" ht="12.75" hidden="1">
      <c r="A55" s="230" t="s">
        <v>417</v>
      </c>
      <c r="B55" s="26">
        <v>0</v>
      </c>
      <c r="C55" s="116">
        <f>SUM('Egresos Reales'!E111)</f>
        <v>0</v>
      </c>
      <c r="D55" s="26">
        <f>SUM('Presupuesto Egresos'!E111)</f>
        <v>0</v>
      </c>
      <c r="E55" s="118">
        <f>SUM(D55-C55)</f>
        <v>0</v>
      </c>
      <c r="F55" s="99"/>
    </row>
    <row r="56" spans="1:6" ht="12.75" hidden="1">
      <c r="A56" s="232"/>
      <c r="B56" s="26"/>
      <c r="C56" s="116"/>
      <c r="D56" s="26"/>
      <c r="E56" s="118"/>
      <c r="F56" s="99"/>
    </row>
    <row r="57" spans="1:6" ht="12.75">
      <c r="A57" s="232" t="s">
        <v>369</v>
      </c>
      <c r="B57" s="26">
        <v>0</v>
      </c>
      <c r="C57" s="116">
        <f>SUM('Egresos Reales'!E112)</f>
        <v>2207755.21</v>
      </c>
      <c r="D57" s="26">
        <f>SUM('Presupuesto Egresos'!E112)</f>
        <v>4998197.74</v>
      </c>
      <c r="E57" s="118">
        <f>SUM(D57-C57)</f>
        <v>2790442.5300000003</v>
      </c>
      <c r="F57" s="99"/>
    </row>
    <row r="58" spans="1:6" ht="12.75">
      <c r="A58" s="232"/>
      <c r="B58" s="26"/>
      <c r="C58" s="116"/>
      <c r="D58" s="26"/>
      <c r="E58" s="118"/>
      <c r="F58" s="99"/>
    </row>
    <row r="59" spans="1:6" ht="12.75">
      <c r="A59" s="232" t="s">
        <v>370</v>
      </c>
      <c r="B59" s="26">
        <v>0</v>
      </c>
      <c r="C59" s="116">
        <f>SUM('Egresos Reales'!E113)</f>
        <v>8666819.83</v>
      </c>
      <c r="D59" s="26">
        <f>SUM('Presupuesto Egresos'!E113)</f>
        <v>44269196.33</v>
      </c>
      <c r="E59" s="118">
        <f>SUM(D59-C59)</f>
        <v>35602376.5</v>
      </c>
      <c r="F59" s="99"/>
    </row>
    <row r="60" spans="1:6" ht="12.75">
      <c r="A60" s="102"/>
      <c r="B60" s="26"/>
      <c r="C60" s="116"/>
      <c r="D60" s="26"/>
      <c r="E60" s="118"/>
      <c r="F60" s="99"/>
    </row>
    <row r="61" spans="1:6" ht="12.75">
      <c r="A61" s="232" t="s">
        <v>371</v>
      </c>
      <c r="B61" s="26">
        <v>0</v>
      </c>
      <c r="C61" s="116">
        <f>SUM('Egresos Reales'!E114)</f>
        <v>3180536.37</v>
      </c>
      <c r="D61" s="26">
        <f>SUM('Presupuesto Egresos'!E114)</f>
        <v>16813796.66</v>
      </c>
      <c r="E61" s="118">
        <f>SUM(D61-C61)</f>
        <v>13633260.29</v>
      </c>
      <c r="F61" s="99"/>
    </row>
    <row r="62" spans="1:6" ht="12.75">
      <c r="A62" s="102"/>
      <c r="B62" s="26"/>
      <c r="C62" s="116"/>
      <c r="D62" s="26"/>
      <c r="E62" s="118"/>
      <c r="F62" s="99"/>
    </row>
    <row r="63" spans="1:6" ht="12.75">
      <c r="A63" s="232" t="s">
        <v>372</v>
      </c>
      <c r="B63" s="26">
        <v>0</v>
      </c>
      <c r="C63" s="116">
        <f>SUM('Egresos Reales'!E115)</f>
        <v>0</v>
      </c>
      <c r="D63" s="26">
        <f>SUM('Presupuesto Egresos'!E115)</f>
        <v>60000000</v>
      </c>
      <c r="E63" s="118">
        <f>SUM(D63-C63)</f>
        <v>60000000</v>
      </c>
      <c r="F63" s="99"/>
    </row>
    <row r="64" spans="1:6" ht="12.75">
      <c r="A64" s="102"/>
      <c r="B64" s="26"/>
      <c r="C64" s="116"/>
      <c r="D64" s="26"/>
      <c r="E64" s="118"/>
      <c r="F64" s="99"/>
    </row>
    <row r="65" spans="1:6" ht="12.75">
      <c r="A65" s="232" t="s">
        <v>373</v>
      </c>
      <c r="B65" s="26">
        <v>0</v>
      </c>
      <c r="C65" s="116">
        <f>SUM('Egresos Reales'!E116)</f>
        <v>4825481.8</v>
      </c>
      <c r="D65" s="26">
        <f>SUM('Presupuesto Egresos'!E116)</f>
        <v>4500000</v>
      </c>
      <c r="E65" s="118">
        <f>SUM(D65-C65)</f>
        <v>-325481.7999999998</v>
      </c>
      <c r="F65" s="99"/>
    </row>
    <row r="66" spans="1:6" ht="14.25" customHeight="1" hidden="1">
      <c r="A66" s="102"/>
      <c r="B66" s="26"/>
      <c r="C66" s="116"/>
      <c r="D66" s="26"/>
      <c r="E66" s="118"/>
      <c r="F66" s="99"/>
    </row>
    <row r="67" spans="1:6" ht="12.75" hidden="1">
      <c r="A67" s="102" t="s">
        <v>313</v>
      </c>
      <c r="B67" s="26">
        <v>0</v>
      </c>
      <c r="C67" s="116">
        <f>SUM('Egresos Reales'!E117)</f>
        <v>0</v>
      </c>
      <c r="D67" s="26">
        <f>SUM('Presupuesto Egresos'!E117)</f>
        <v>0</v>
      </c>
      <c r="E67" s="118">
        <f>SUM(D67-C67)</f>
        <v>0</v>
      </c>
      <c r="F67" s="99"/>
    </row>
    <row r="68" spans="1:6" ht="12.75">
      <c r="A68" s="104"/>
      <c r="B68" s="26"/>
      <c r="C68" s="116"/>
      <c r="D68" s="26"/>
      <c r="E68" s="118"/>
      <c r="F68" s="99"/>
    </row>
    <row r="69" spans="1:6" ht="12.75">
      <c r="A69" s="105" t="s">
        <v>4</v>
      </c>
      <c r="B69" s="171">
        <f>SUM(B8:B68)</f>
        <v>42540073.96</v>
      </c>
      <c r="C69" s="171">
        <f>SUM(C8:C68)</f>
        <v>49833522.349999994</v>
      </c>
      <c r="D69" s="171">
        <f>SUM(D8:D68)</f>
        <v>239237183.54999998</v>
      </c>
      <c r="E69" s="171">
        <f>SUM(E8:E68)</f>
        <v>189403661.2</v>
      </c>
      <c r="F69" s="106"/>
    </row>
    <row r="70" spans="1:6" ht="13.5" thickBot="1">
      <c r="A70" s="109"/>
      <c r="B70" s="110"/>
      <c r="C70" s="110"/>
      <c r="D70" s="110"/>
      <c r="E70" s="110"/>
      <c r="F70" s="111"/>
    </row>
  </sheetData>
  <sheetProtection/>
  <mergeCells count="4">
    <mergeCell ref="A2:F2"/>
    <mergeCell ref="A3:F3"/>
    <mergeCell ref="B5:C5"/>
    <mergeCell ref="A1:F1"/>
  </mergeCells>
  <printOptions horizontalCentered="1"/>
  <pageMargins left="0.1968503937007874" right="0.1968503937007874" top="0.21" bottom="0.1968503937007874" header="0" footer="0"/>
  <pageSetup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0" zoomScaleNormal="80" zoomScalePageLayoutView="0" workbookViewId="0" topLeftCell="A1">
      <selection activeCell="A1" sqref="A1:F1"/>
    </sheetView>
  </sheetViews>
  <sheetFormatPr defaultColWidth="11.421875" defaultRowHeight="12.75"/>
  <cols>
    <col min="1" max="1" width="32.57421875" style="0" customWidth="1"/>
    <col min="2" max="2" width="18.7109375" style="0" bestFit="1" customWidth="1"/>
    <col min="3" max="5" width="16.8515625" style="0" customWidth="1"/>
    <col min="6" max="6" width="47.28125" style="0" customWidth="1"/>
  </cols>
  <sheetData>
    <row r="1" spans="1:6" ht="15.75">
      <c r="A1" s="243" t="s">
        <v>259</v>
      </c>
      <c r="B1" s="243"/>
      <c r="C1" s="243"/>
      <c r="D1" s="243"/>
      <c r="E1" s="243"/>
      <c r="F1" s="243"/>
    </row>
    <row r="2" spans="1:6" ht="12.75">
      <c r="A2" s="242" t="s">
        <v>424</v>
      </c>
      <c r="B2" s="242"/>
      <c r="C2" s="242"/>
      <c r="D2" s="242"/>
      <c r="E2" s="242"/>
      <c r="F2" s="242"/>
    </row>
    <row r="3" spans="1:6" ht="12.75">
      <c r="A3" s="242" t="s">
        <v>5</v>
      </c>
      <c r="B3" s="242"/>
      <c r="C3" s="242"/>
      <c r="D3" s="242"/>
      <c r="E3" s="242"/>
      <c r="F3" s="242"/>
    </row>
    <row r="4" ht="13.5" thickBot="1"/>
    <row r="5" spans="1:6" ht="13.5" thickBot="1">
      <c r="A5" s="3" t="s">
        <v>0</v>
      </c>
      <c r="B5" s="244" t="s">
        <v>164</v>
      </c>
      <c r="C5" s="245"/>
      <c r="D5" s="3" t="s">
        <v>31</v>
      </c>
      <c r="E5" s="3" t="s">
        <v>32</v>
      </c>
      <c r="F5" s="3" t="s">
        <v>175</v>
      </c>
    </row>
    <row r="6" spans="1:6" ht="13.5" thickBot="1">
      <c r="A6" s="2"/>
      <c r="B6" s="4">
        <v>2013</v>
      </c>
      <c r="C6" s="4">
        <v>2014</v>
      </c>
      <c r="D6" s="4">
        <v>2014</v>
      </c>
      <c r="E6" s="4"/>
      <c r="F6" s="4"/>
    </row>
    <row r="8" spans="1:6" ht="12.75">
      <c r="A8" s="7" t="s">
        <v>9</v>
      </c>
      <c r="B8" s="10">
        <v>137569554.70999998</v>
      </c>
      <c r="C8" s="10">
        <f>SUM('Ingresos Reales'!E7)</f>
        <v>123298910.6</v>
      </c>
      <c r="D8" s="10">
        <f>SUM('Presupuesto Ingresos'!E7)</f>
        <v>119357585.76</v>
      </c>
      <c r="E8" s="10">
        <f>SUM(C8-D8)</f>
        <v>3941324.8399999887</v>
      </c>
      <c r="F8" s="7"/>
    </row>
    <row r="9" spans="1:6" ht="12.75">
      <c r="A9" s="8"/>
      <c r="B9" s="11"/>
      <c r="C9" s="11"/>
      <c r="D9" s="11"/>
      <c r="E9" s="11"/>
      <c r="F9" s="8"/>
    </row>
    <row r="10" spans="1:6" ht="12.75">
      <c r="A10" s="8" t="s">
        <v>10</v>
      </c>
      <c r="B10" s="11">
        <v>10655526.46</v>
      </c>
      <c r="C10" s="11">
        <f>SUM('Ingresos Reales'!E15)</f>
        <v>12863791.820000002</v>
      </c>
      <c r="D10" s="11">
        <f>SUM('Presupuesto Ingresos'!E15)</f>
        <v>15405417.77</v>
      </c>
      <c r="E10" s="11">
        <f>SUM(C10-D10)</f>
        <v>-2541625.9499999974</v>
      </c>
      <c r="F10" s="8"/>
    </row>
    <row r="11" spans="1:6" ht="12.75">
      <c r="A11" s="8"/>
      <c r="B11" s="11"/>
      <c r="C11" s="11"/>
      <c r="D11" s="11"/>
      <c r="E11" s="11"/>
      <c r="F11" s="8"/>
    </row>
    <row r="12" spans="1:6" ht="12.75">
      <c r="A12" s="8" t="s">
        <v>177</v>
      </c>
      <c r="B12" s="11">
        <v>0</v>
      </c>
      <c r="C12" s="11">
        <f>SUM('Ingresos Reales'!E29)</f>
        <v>0</v>
      </c>
      <c r="D12" s="11">
        <f>SUM('Presupuesto Ingresos'!E29)</f>
        <v>0</v>
      </c>
      <c r="E12" s="11">
        <f>SUM(C12-D12)</f>
        <v>0</v>
      </c>
      <c r="F12" s="8"/>
    </row>
    <row r="13" spans="1:6" ht="12.75">
      <c r="A13" s="8"/>
      <c r="B13" s="11"/>
      <c r="C13" s="11"/>
      <c r="D13" s="11"/>
      <c r="E13" s="11"/>
      <c r="F13" s="8"/>
    </row>
    <row r="14" spans="1:6" ht="12.75">
      <c r="A14" s="8" t="s">
        <v>11</v>
      </c>
      <c r="B14" s="11">
        <v>2969674.7199999997</v>
      </c>
      <c r="C14" s="11">
        <f>SUM('Ingresos Reales'!E34)</f>
        <v>11017801.47</v>
      </c>
      <c r="D14" s="11">
        <f>SUM('Presupuesto Ingresos'!E34)</f>
        <v>3088311.5700000003</v>
      </c>
      <c r="E14" s="11">
        <f>SUM(C14-D14)</f>
        <v>7929489.9</v>
      </c>
      <c r="F14" s="8"/>
    </row>
    <row r="15" spans="1:6" ht="12.75">
      <c r="A15" s="8"/>
      <c r="B15" s="11"/>
      <c r="C15" s="11"/>
      <c r="D15" s="11"/>
      <c r="E15" s="11"/>
      <c r="F15" s="8"/>
    </row>
    <row r="16" spans="1:6" ht="12.75">
      <c r="A16" s="8" t="s">
        <v>12</v>
      </c>
      <c r="B16" s="11">
        <v>7969196.44</v>
      </c>
      <c r="C16" s="11">
        <f>SUM('Ingresos Reales'!E47)</f>
        <v>8386495.859999999</v>
      </c>
      <c r="D16" s="11">
        <f>SUM('Presupuesto Ingresos'!E47)</f>
        <v>14237987.77</v>
      </c>
      <c r="E16" s="11">
        <f>SUM(C16-D16)</f>
        <v>-5851491.91</v>
      </c>
      <c r="F16" s="8"/>
    </row>
    <row r="17" spans="1:6" ht="12.75">
      <c r="A17" s="8"/>
      <c r="B17" s="11"/>
      <c r="C17" s="11"/>
      <c r="D17" s="11"/>
      <c r="E17" s="11"/>
      <c r="F17" s="8"/>
    </row>
    <row r="18" spans="1:6" ht="12.75">
      <c r="A18" s="8" t="s">
        <v>13</v>
      </c>
      <c r="B18" s="11">
        <v>103146750</v>
      </c>
      <c r="C18" s="11">
        <f>SUM('Ingresos Reales'!E56)</f>
        <v>113936529.83</v>
      </c>
      <c r="D18" s="11">
        <f>SUM('Presupuesto Ingresos'!E56)</f>
        <v>107272620.00000001</v>
      </c>
      <c r="E18" s="11">
        <f>SUM(C18-D18)</f>
        <v>6663909.829999983</v>
      </c>
      <c r="F18" s="8"/>
    </row>
    <row r="19" spans="1:6" ht="12.75">
      <c r="A19" s="8"/>
      <c r="B19" s="11"/>
      <c r="C19" s="11"/>
      <c r="D19" s="11"/>
      <c r="E19" s="11"/>
      <c r="F19" s="8"/>
    </row>
    <row r="20" spans="1:6" ht="12.75">
      <c r="A20" s="8" t="s">
        <v>1</v>
      </c>
      <c r="B20" s="11">
        <v>7661228.85</v>
      </c>
      <c r="C20" s="11">
        <f>SUM('Ingresos Reales'!E65)</f>
        <v>8670183.919999998</v>
      </c>
      <c r="D20" s="11">
        <f>SUM('Presupuesto Ingresos'!E65)</f>
        <v>7967545.28</v>
      </c>
      <c r="E20" s="11">
        <f>SUM(C20-D20)</f>
        <v>702638.6399999978</v>
      </c>
      <c r="F20" s="8"/>
    </row>
    <row r="21" spans="1:6" ht="12.75">
      <c r="A21" s="8"/>
      <c r="B21" s="11"/>
      <c r="C21" s="11"/>
      <c r="D21" s="11"/>
      <c r="E21" s="11"/>
      <c r="F21" s="8"/>
    </row>
    <row r="22" spans="1:6" ht="12.75">
      <c r="A22" s="8" t="s">
        <v>2</v>
      </c>
      <c r="B22" s="11">
        <v>63877458.870000005</v>
      </c>
      <c r="C22" s="11">
        <f>SUM('Ingresos Reales'!E70)</f>
        <v>68439287.05000001</v>
      </c>
      <c r="D22" s="11">
        <f>SUM('Presupuesto Ingresos'!E70)</f>
        <v>66431645.410000004</v>
      </c>
      <c r="E22" s="11">
        <f>SUM(C22-D22)</f>
        <v>2007641.640000008</v>
      </c>
      <c r="F22" s="8"/>
    </row>
    <row r="23" spans="1:6" ht="12.75">
      <c r="A23" s="8"/>
      <c r="B23" s="11"/>
      <c r="C23" s="11"/>
      <c r="D23" s="11"/>
      <c r="E23" s="11"/>
      <c r="F23" s="8"/>
    </row>
    <row r="24" spans="1:6" ht="12.75">
      <c r="A24" s="8" t="s">
        <v>170</v>
      </c>
      <c r="B24" s="11">
        <v>10000000</v>
      </c>
      <c r="C24" s="11">
        <f>SUM('Ingresos Reales'!E76)</f>
        <v>6889900</v>
      </c>
      <c r="D24" s="11">
        <f>SUM('Presupuesto Ingresos'!E76)</f>
        <v>0</v>
      </c>
      <c r="E24" s="11">
        <f>SUM(C24-D24)</f>
        <v>6889900</v>
      </c>
      <c r="F24" s="8"/>
    </row>
    <row r="25" spans="1:6" ht="12.75">
      <c r="A25" s="8"/>
      <c r="B25" s="11"/>
      <c r="C25" s="11"/>
      <c r="D25" s="11"/>
      <c r="E25" s="11"/>
      <c r="F25" s="8"/>
    </row>
    <row r="26" spans="1:6" ht="12.75">
      <c r="A26" s="8" t="s">
        <v>128</v>
      </c>
      <c r="B26" s="11">
        <v>16374233.37</v>
      </c>
      <c r="C26" s="11">
        <f>SUM('Ingresos Reales'!E78)</f>
        <v>3867084</v>
      </c>
      <c r="D26" s="11">
        <f>SUM('Presupuesto Ingresos'!E78)</f>
        <v>0</v>
      </c>
      <c r="E26" s="11">
        <f>SUM(C26-D26)</f>
        <v>3867084</v>
      </c>
      <c r="F26" s="8"/>
    </row>
    <row r="27" spans="1:6" ht="12.75">
      <c r="A27" s="8"/>
      <c r="B27" s="11"/>
      <c r="C27" s="11"/>
      <c r="D27" s="11"/>
      <c r="E27" s="11"/>
      <c r="F27" s="8"/>
    </row>
    <row r="28" spans="1:6" ht="12.75">
      <c r="A28" s="8" t="s">
        <v>16</v>
      </c>
      <c r="B28" s="11">
        <v>0</v>
      </c>
      <c r="C28" s="11">
        <f>SUM('Ingresos Reales'!E99)</f>
        <v>63000</v>
      </c>
      <c r="D28" s="11">
        <f>SUM('Presupuesto Ingresos'!E99)</f>
        <v>0</v>
      </c>
      <c r="E28" s="11">
        <f>SUM(C28-D28)</f>
        <v>63000</v>
      </c>
      <c r="F28" s="8"/>
    </row>
    <row r="29" spans="1:6" ht="12.75">
      <c r="A29" s="8"/>
      <c r="B29" s="11"/>
      <c r="C29" s="11"/>
      <c r="D29" s="11"/>
      <c r="E29" s="11"/>
      <c r="F29" s="8"/>
    </row>
    <row r="30" spans="1:6" ht="12.75">
      <c r="A30" s="8" t="s">
        <v>14</v>
      </c>
      <c r="B30" s="11">
        <v>0</v>
      </c>
      <c r="C30" s="11">
        <f>SUM('Ingresos Reales'!E101)</f>
        <v>0</v>
      </c>
      <c r="D30" s="11">
        <f>SUM('Presupuesto Ingresos'!E101)</f>
        <v>0</v>
      </c>
      <c r="E30" s="11">
        <f>SUM(C30-D30)</f>
        <v>0</v>
      </c>
      <c r="F30" s="8"/>
    </row>
    <row r="31" spans="1:6" ht="12.75">
      <c r="A31" s="8"/>
      <c r="B31" s="11"/>
      <c r="C31" s="11"/>
      <c r="D31" s="11"/>
      <c r="E31" s="11"/>
      <c r="F31" s="8"/>
    </row>
    <row r="32" spans="1:6" ht="12.75">
      <c r="A32" s="8" t="s">
        <v>17</v>
      </c>
      <c r="B32" s="11">
        <v>6473578.28</v>
      </c>
      <c r="C32" s="11">
        <f>SUM('Ingresos Reales'!E106)</f>
        <v>9835450.729999999</v>
      </c>
      <c r="D32" s="11">
        <f>SUM('Presupuesto Ingresos'!E106)</f>
        <v>0</v>
      </c>
      <c r="E32" s="11">
        <f>SUM(C32-D32)</f>
        <v>9835450.729999999</v>
      </c>
      <c r="F32" s="8"/>
    </row>
    <row r="33" spans="1:6" ht="12.75">
      <c r="A33" s="9"/>
      <c r="B33" s="12"/>
      <c r="C33" s="12"/>
      <c r="D33" s="12"/>
      <c r="E33" s="11"/>
      <c r="F33" s="8"/>
    </row>
    <row r="34" spans="1:7" ht="12.75">
      <c r="A34" s="5" t="s">
        <v>4</v>
      </c>
      <c r="B34" s="6">
        <f>SUM(B8:B32)</f>
        <v>366697201.7</v>
      </c>
      <c r="C34" s="6">
        <f>SUM(C8:C32)</f>
        <v>367268435.28000003</v>
      </c>
      <c r="D34" s="6">
        <f>SUM(D8:D32)</f>
        <v>333761113.56</v>
      </c>
      <c r="E34" s="6">
        <f>SUM(E8:E32)</f>
        <v>33507321.719999976</v>
      </c>
      <c r="F34" s="21"/>
      <c r="G34" s="1"/>
    </row>
    <row r="35" spans="1:6" ht="12.75">
      <c r="A35" s="13"/>
      <c r="B35" s="14"/>
      <c r="C35" s="14"/>
      <c r="D35" s="16"/>
      <c r="E35" s="16"/>
      <c r="F35" s="17"/>
    </row>
    <row r="36" spans="1:6" ht="12.75">
      <c r="A36" s="15"/>
      <c r="B36" s="16"/>
      <c r="C36" s="16"/>
      <c r="D36" s="16"/>
      <c r="E36" s="40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5"/>
      <c r="B44" s="16"/>
      <c r="C44" s="16"/>
      <c r="D44" s="16"/>
      <c r="E44" s="16"/>
      <c r="F44" s="17"/>
    </row>
    <row r="45" spans="1:6" ht="12.75">
      <c r="A45" s="15"/>
      <c r="B45" s="16"/>
      <c r="C45" s="16"/>
      <c r="D45" s="16"/>
      <c r="E45" s="16"/>
      <c r="F45" s="17"/>
    </row>
    <row r="46" spans="1:6" ht="12.75">
      <c r="A46" s="15"/>
      <c r="B46" s="16"/>
      <c r="C46" s="16"/>
      <c r="D46" s="16"/>
      <c r="E46" s="16"/>
      <c r="F46" s="17"/>
    </row>
    <row r="47" spans="1:6" ht="12.75">
      <c r="A47" s="15"/>
      <c r="B47" s="16"/>
      <c r="C47" s="16"/>
      <c r="D47" s="16"/>
      <c r="E47" s="16"/>
      <c r="F47" s="17"/>
    </row>
    <row r="48" spans="1:6" ht="12.75">
      <c r="A48" s="18"/>
      <c r="B48" s="19"/>
      <c r="C48" s="19"/>
      <c r="D48" s="19"/>
      <c r="E48" s="19"/>
      <c r="F48" s="20"/>
    </row>
  </sheetData>
  <sheetProtection/>
  <mergeCells count="4">
    <mergeCell ref="A2:F2"/>
    <mergeCell ref="A3:F3"/>
    <mergeCell ref="A1:F1"/>
    <mergeCell ref="B5:C5"/>
  </mergeCells>
  <printOptions horizontalCentered="1"/>
  <pageMargins left="0.3937007874015748" right="0.1968503937007874" top="0.2362204724409449" bottom="0.1968503937007874" header="0" footer="0"/>
  <pageSetup horizontalDpi="600" verticalDpi="600" orientation="landscape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249"/>
  <sheetViews>
    <sheetView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98" sqref="A198"/>
    </sheetView>
  </sheetViews>
  <sheetFormatPr defaultColWidth="11.421875" defaultRowHeight="12.75"/>
  <cols>
    <col min="1" max="1" width="53.421875" style="0" customWidth="1"/>
    <col min="2" max="4" width="18.28125" style="0" bestFit="1" customWidth="1"/>
    <col min="5" max="5" width="20.57421875" style="0" bestFit="1" customWidth="1"/>
    <col min="6" max="7" width="13.7109375" style="0" bestFit="1" customWidth="1"/>
  </cols>
  <sheetData>
    <row r="1" spans="1:5" ht="15.75">
      <c r="A1" s="243" t="s">
        <v>259</v>
      </c>
      <c r="B1" s="243"/>
      <c r="C1" s="243"/>
      <c r="D1" s="243"/>
      <c r="E1" s="243"/>
    </row>
    <row r="2" spans="1:5" ht="15.75">
      <c r="A2" s="243" t="s">
        <v>245</v>
      </c>
      <c r="B2" s="243"/>
      <c r="C2" s="243"/>
      <c r="D2" s="243"/>
      <c r="E2" s="243"/>
    </row>
    <row r="3" spans="1:5" ht="15.75">
      <c r="A3" s="243" t="s">
        <v>425</v>
      </c>
      <c r="B3" s="243"/>
      <c r="C3" s="243"/>
      <c r="D3" s="243"/>
      <c r="E3" s="243"/>
    </row>
    <row r="4" spans="1:5" ht="15.75">
      <c r="A4" s="35"/>
      <c r="B4" s="36"/>
      <c r="C4" s="36"/>
      <c r="D4" s="36"/>
      <c r="E4" s="36"/>
    </row>
    <row r="5" spans="1:5" ht="12.75">
      <c r="A5" s="42"/>
      <c r="B5" s="55" t="s">
        <v>6</v>
      </c>
      <c r="C5" s="55" t="s">
        <v>7</v>
      </c>
      <c r="D5" s="55" t="s">
        <v>8</v>
      </c>
      <c r="E5" s="55" t="s">
        <v>63</v>
      </c>
    </row>
    <row r="6" spans="1:5" ht="13.5" thickBot="1">
      <c r="A6" s="82"/>
      <c r="B6" s="16"/>
      <c r="C6" s="16"/>
      <c r="D6" s="16"/>
      <c r="E6" s="16"/>
    </row>
    <row r="7" spans="1:5" ht="13.5" thickBot="1">
      <c r="A7" s="42" t="s">
        <v>62</v>
      </c>
      <c r="B7" s="39">
        <v>344985107.2</v>
      </c>
      <c r="C7" s="83">
        <f>SUM(B246)</f>
        <v>388308713.09</v>
      </c>
      <c r="D7" s="83">
        <f>SUM(C246)</f>
        <v>362075575.78</v>
      </c>
      <c r="E7" s="39">
        <f>+B7</f>
        <v>344985107.2</v>
      </c>
    </row>
    <row r="8" spans="1:5" ht="12.75">
      <c r="A8" s="16"/>
      <c r="B8" s="128"/>
      <c r="C8" s="55"/>
      <c r="D8" s="55"/>
      <c r="E8" s="16"/>
    </row>
    <row r="9" spans="1:7" ht="12.75">
      <c r="A9" s="84" t="s">
        <v>30</v>
      </c>
      <c r="B9" s="56"/>
      <c r="C9" s="56"/>
      <c r="D9" s="56"/>
      <c r="E9" s="56"/>
      <c r="G9" s="37"/>
    </row>
    <row r="10" spans="1:7" ht="12.75">
      <c r="A10" s="85"/>
      <c r="B10" s="86"/>
      <c r="C10" s="86"/>
      <c r="D10" s="86"/>
      <c r="E10" s="86"/>
      <c r="G10" s="37"/>
    </row>
    <row r="11" spans="1:7" ht="12.75">
      <c r="A11" s="76" t="s">
        <v>9</v>
      </c>
      <c r="B11" s="77"/>
      <c r="C11" s="77"/>
      <c r="D11" s="77"/>
      <c r="E11" s="77"/>
      <c r="G11" s="37"/>
    </row>
    <row r="12" spans="1:7" ht="12.75">
      <c r="A12" s="50" t="s">
        <v>64</v>
      </c>
      <c r="B12" s="57">
        <f>SUM('Ingresos Reales'!B8)</f>
        <v>71656662</v>
      </c>
      <c r="C12" s="57">
        <f>SUM('Ingresos Reales'!C8)</f>
        <v>13495441</v>
      </c>
      <c r="D12" s="57">
        <f>SUM('Ingresos Reales'!D8)</f>
        <v>7622036</v>
      </c>
      <c r="E12" s="57">
        <f aca="true" t="shared" si="0" ref="E12:E17">SUM(B12:D12)</f>
        <v>92774139</v>
      </c>
      <c r="G12" s="37"/>
    </row>
    <row r="13" spans="1:7" ht="12.75">
      <c r="A13" s="50" t="s">
        <v>200</v>
      </c>
      <c r="B13" s="57">
        <f>SUM('Ingresos Reales'!B9)</f>
        <v>17696920.56</v>
      </c>
      <c r="C13" s="57">
        <f>SUM('Ingresos Reales'!C9)</f>
        <v>6241327.67</v>
      </c>
      <c r="D13" s="57">
        <f>SUM('Ingresos Reales'!D9)</f>
        <v>6575798.87</v>
      </c>
      <c r="E13" s="57">
        <f t="shared" si="0"/>
        <v>30514047.099999998</v>
      </c>
      <c r="G13" s="37"/>
    </row>
    <row r="14" spans="1:5" ht="12.75">
      <c r="A14" s="50" t="s">
        <v>201</v>
      </c>
      <c r="B14" s="57">
        <f>SUM('Ingresos Reales'!B10)</f>
        <v>1780</v>
      </c>
      <c r="C14" s="57">
        <f>SUM('Ingresos Reales'!C10)</f>
        <v>4965</v>
      </c>
      <c r="D14" s="57">
        <f>SUM('Ingresos Reales'!D10)</f>
        <v>3979.5</v>
      </c>
      <c r="E14" s="57">
        <f t="shared" si="0"/>
        <v>10724.5</v>
      </c>
    </row>
    <row r="15" spans="1:5" ht="12.75">
      <c r="A15" s="50" t="s">
        <v>65</v>
      </c>
      <c r="B15" s="57">
        <f>SUM('Ingresos Reales'!B11)</f>
        <v>0</v>
      </c>
      <c r="C15" s="57">
        <f>SUM('Ingresos Reales'!C11)</f>
        <v>0</v>
      </c>
      <c r="D15" s="57">
        <f>SUM('Ingresos Reales'!D11)</f>
        <v>0</v>
      </c>
      <c r="E15" s="57">
        <f t="shared" si="0"/>
        <v>0</v>
      </c>
    </row>
    <row r="16" spans="1:5" ht="12.75">
      <c r="A16" s="50" t="s">
        <v>66</v>
      </c>
      <c r="B16" s="57">
        <f>SUM('Ingresos Reales'!B12)</f>
        <v>0</v>
      </c>
      <c r="C16" s="57">
        <f>SUM('Ingresos Reales'!C12)</f>
        <v>0</v>
      </c>
      <c r="D16" s="57">
        <f>SUM('Ingresos Reales'!D12)</f>
        <v>0</v>
      </c>
      <c r="E16" s="57">
        <f t="shared" si="0"/>
        <v>0</v>
      </c>
    </row>
    <row r="17" spans="1:5" ht="12.75">
      <c r="A17" s="50" t="s">
        <v>180</v>
      </c>
      <c r="B17" s="57">
        <f>SUM('Ingresos Reales'!B13)</f>
        <v>0</v>
      </c>
      <c r="C17" s="57">
        <f>SUM('Ingresos Reales'!C13)</f>
        <v>0</v>
      </c>
      <c r="D17" s="57">
        <f>SUM('Ingresos Reales'!D13)</f>
        <v>0</v>
      </c>
      <c r="E17" s="57">
        <f t="shared" si="0"/>
        <v>0</v>
      </c>
    </row>
    <row r="18" spans="1:5" ht="12.75">
      <c r="A18" s="51" t="s">
        <v>67</v>
      </c>
      <c r="B18" s="58">
        <f>SUM(B12:B17)</f>
        <v>89355362.56</v>
      </c>
      <c r="C18" s="58">
        <f>SUM(C12:C17)</f>
        <v>19741733.67</v>
      </c>
      <c r="D18" s="58">
        <f>SUM(D12:D17)</f>
        <v>14201814.370000001</v>
      </c>
      <c r="E18" s="58">
        <f>SUM(E12:E17)</f>
        <v>123298910.6</v>
      </c>
    </row>
    <row r="19" spans="1:5" ht="12.75">
      <c r="A19" s="49" t="s">
        <v>10</v>
      </c>
      <c r="B19" s="57"/>
      <c r="C19" s="57"/>
      <c r="D19" s="57"/>
      <c r="E19" s="57"/>
    </row>
    <row r="20" spans="1:5" ht="12.75">
      <c r="A20" s="50" t="s">
        <v>202</v>
      </c>
      <c r="B20" s="57">
        <f>SUM('Ingresos Reales'!B16)</f>
        <v>0</v>
      </c>
      <c r="C20" s="57">
        <f>SUM('Ingresos Reales'!C16)</f>
        <v>0</v>
      </c>
      <c r="D20" s="57">
        <f>SUM('Ingresos Reales'!D16)</f>
        <v>0</v>
      </c>
      <c r="E20" s="57">
        <f aca="true" t="shared" si="1" ref="E20:E31">SUM(B20:D20)</f>
        <v>0</v>
      </c>
    </row>
    <row r="21" spans="1:5" ht="12.75">
      <c r="A21" s="50" t="s">
        <v>203</v>
      </c>
      <c r="B21" s="57">
        <f>SUM('Ingresos Reales'!B17)</f>
        <v>15048.25</v>
      </c>
      <c r="C21" s="57">
        <f>SUM('Ingresos Reales'!C17)</f>
        <v>9648.5</v>
      </c>
      <c r="D21" s="57">
        <f>SUM('Ingresos Reales'!D17)</f>
        <v>181809.05</v>
      </c>
      <c r="E21" s="57">
        <f t="shared" si="1"/>
        <v>206505.8</v>
      </c>
    </row>
    <row r="22" spans="1:5" ht="12.75">
      <c r="A22" s="50" t="s">
        <v>204</v>
      </c>
      <c r="B22" s="57">
        <f>SUM('Ingresos Reales'!B18)</f>
        <v>1991527.82</v>
      </c>
      <c r="C22" s="57">
        <f>SUM('Ingresos Reales'!C18)</f>
        <v>2733784.58</v>
      </c>
      <c r="D22" s="57">
        <f>SUM('Ingresos Reales'!D18)</f>
        <v>2307116.72</v>
      </c>
      <c r="E22" s="57">
        <f t="shared" si="1"/>
        <v>7032429.120000001</v>
      </c>
    </row>
    <row r="23" spans="1:5" ht="12.75">
      <c r="A23" s="50" t="s">
        <v>205</v>
      </c>
      <c r="B23" s="57">
        <f>SUM('Ingresos Reales'!B19)</f>
        <v>165966</v>
      </c>
      <c r="C23" s="57">
        <f>SUM('Ingresos Reales'!C19)</f>
        <v>141655</v>
      </c>
      <c r="D23" s="57">
        <f>SUM('Ingresos Reales'!D19)</f>
        <v>148674</v>
      </c>
      <c r="E23" s="57">
        <f t="shared" si="1"/>
        <v>456295</v>
      </c>
    </row>
    <row r="24" spans="1:5" ht="12.75">
      <c r="A24" s="50" t="s">
        <v>206</v>
      </c>
      <c r="B24" s="57">
        <f>SUM('Ingresos Reales'!B20)</f>
        <v>41838.3</v>
      </c>
      <c r="C24" s="57">
        <f>SUM('Ingresos Reales'!C20)</f>
        <v>23311</v>
      </c>
      <c r="D24" s="57">
        <f>SUM('Ingresos Reales'!D20)</f>
        <v>1268425.1</v>
      </c>
      <c r="E24" s="57">
        <f t="shared" si="1"/>
        <v>1333574.4000000001</v>
      </c>
    </row>
    <row r="25" spans="1:5" ht="12.75">
      <c r="A25" s="50" t="s">
        <v>207</v>
      </c>
      <c r="B25" s="57">
        <f>SUM('Ingresos Reales'!B21)</f>
        <v>0</v>
      </c>
      <c r="C25" s="57">
        <f>SUM('Ingresos Reales'!C21)</f>
        <v>0</v>
      </c>
      <c r="D25" s="57">
        <f>SUM('Ingresos Reales'!D21)</f>
        <v>0</v>
      </c>
      <c r="E25" s="57">
        <f t="shared" si="1"/>
        <v>0</v>
      </c>
    </row>
    <row r="26" spans="1:5" ht="12.75">
      <c r="A26" s="50" t="s">
        <v>208</v>
      </c>
      <c r="B26" s="57">
        <f>SUM('Ingresos Reales'!B22)</f>
        <v>352991.5</v>
      </c>
      <c r="C26" s="57">
        <f>SUM('Ingresos Reales'!C22)</f>
        <v>324776.46</v>
      </c>
      <c r="D26" s="57">
        <f>SUM('Ingresos Reales'!D22)</f>
        <v>309096</v>
      </c>
      <c r="E26" s="57">
        <f t="shared" si="1"/>
        <v>986863.96</v>
      </c>
    </row>
    <row r="27" spans="1:5" ht="12.75">
      <c r="A27" s="50" t="s">
        <v>209</v>
      </c>
      <c r="B27" s="57">
        <f>SUM('Ingresos Reales'!B23)</f>
        <v>0</v>
      </c>
      <c r="C27" s="57">
        <f>SUM('Ingresos Reales'!C23)</f>
        <v>0</v>
      </c>
      <c r="D27" s="57">
        <f>SUM('Ingresos Reales'!D23)</f>
        <v>0</v>
      </c>
      <c r="E27" s="57">
        <f t="shared" si="1"/>
        <v>0</v>
      </c>
    </row>
    <row r="28" spans="1:5" ht="12.75">
      <c r="A28" s="50" t="s">
        <v>210</v>
      </c>
      <c r="B28" s="57">
        <f>SUM('Ingresos Reales'!B24)</f>
        <v>0</v>
      </c>
      <c r="C28" s="57">
        <f>SUM('Ingresos Reales'!C24)</f>
        <v>0</v>
      </c>
      <c r="D28" s="57">
        <f>SUM('Ingresos Reales'!D24)</f>
        <v>0</v>
      </c>
      <c r="E28" s="57">
        <f t="shared" si="1"/>
        <v>0</v>
      </c>
    </row>
    <row r="29" spans="1:5" ht="12.75">
      <c r="A29" s="50" t="s">
        <v>211</v>
      </c>
      <c r="B29" s="57">
        <f>SUM('Ingresos Reales'!B25)</f>
        <v>121410.1</v>
      </c>
      <c r="C29" s="57">
        <f>SUM('Ingresos Reales'!C25)</f>
        <v>245299.87</v>
      </c>
      <c r="D29" s="57">
        <f>SUM('Ingresos Reales'!D25)</f>
        <v>73342.74</v>
      </c>
      <c r="E29" s="57">
        <f t="shared" si="1"/>
        <v>440052.70999999996</v>
      </c>
    </row>
    <row r="30" spans="1:5" ht="12.75">
      <c r="A30" s="50" t="s">
        <v>68</v>
      </c>
      <c r="B30" s="57">
        <f>SUM('Ingresos Reales'!B26)</f>
        <v>574658.39</v>
      </c>
      <c r="C30" s="57">
        <f>SUM('Ingresos Reales'!C26)</f>
        <v>778973.77</v>
      </c>
      <c r="D30" s="57">
        <f>SUM('Ingresos Reales'!D26)</f>
        <v>1054438.67</v>
      </c>
      <c r="E30" s="57">
        <f t="shared" si="1"/>
        <v>2408070.83</v>
      </c>
    </row>
    <row r="31" spans="1:5" ht="12.75">
      <c r="A31" s="50" t="s">
        <v>180</v>
      </c>
      <c r="B31" s="57">
        <f>SUM('Ingresos Reales'!B27)</f>
        <v>0</v>
      </c>
      <c r="C31" s="57">
        <f>SUM('Ingresos Reales'!C27)</f>
        <v>0</v>
      </c>
      <c r="D31" s="57">
        <f>SUM('Ingresos Reales'!D27)</f>
        <v>0</v>
      </c>
      <c r="E31" s="57">
        <f t="shared" si="1"/>
        <v>0</v>
      </c>
    </row>
    <row r="32" spans="1:5" ht="12.75">
      <c r="A32" s="51" t="s">
        <v>69</v>
      </c>
      <c r="B32" s="58">
        <f>SUM(B20:B31)</f>
        <v>3263440.3600000003</v>
      </c>
      <c r="C32" s="58">
        <f>SUM(C20:C31)</f>
        <v>4257449.18</v>
      </c>
      <c r="D32" s="58">
        <f>SUM(D20:D31)</f>
        <v>5342902.28</v>
      </c>
      <c r="E32" s="58">
        <f>SUM(E20:E31)</f>
        <v>12863791.820000002</v>
      </c>
    </row>
    <row r="33" spans="1:5" ht="38.25">
      <c r="A33" s="71" t="s">
        <v>221</v>
      </c>
      <c r="B33" s="58"/>
      <c r="C33" s="58"/>
      <c r="D33" s="58"/>
      <c r="E33" s="58"/>
    </row>
    <row r="34" spans="1:5" ht="12.75">
      <c r="A34" s="70" t="s">
        <v>222</v>
      </c>
      <c r="B34" s="57">
        <f>SUM('Ingresos Reales'!B30)</f>
        <v>0</v>
      </c>
      <c r="C34" s="57">
        <f>SUM('Ingresos Reales'!C30)</f>
        <v>0</v>
      </c>
      <c r="D34" s="57">
        <f>SUM('Ingresos Reales'!D30)</f>
        <v>0</v>
      </c>
      <c r="E34" s="57">
        <f>SUM(B34:D34)</f>
        <v>0</v>
      </c>
    </row>
    <row r="35" spans="1:5" ht="12.75">
      <c r="A35" s="70" t="s">
        <v>217</v>
      </c>
      <c r="B35" s="57">
        <f>SUM('Ingresos Reales'!B31)</f>
        <v>0</v>
      </c>
      <c r="C35" s="57">
        <f>SUM('Ingresos Reales'!C31)</f>
        <v>0</v>
      </c>
      <c r="D35" s="57">
        <f>SUM('Ingresos Reales'!D31)</f>
        <v>0</v>
      </c>
      <c r="E35" s="57">
        <f>SUM(B35:D35)</f>
        <v>0</v>
      </c>
    </row>
    <row r="36" spans="1:5" ht="12.75">
      <c r="A36" s="70" t="s">
        <v>218</v>
      </c>
      <c r="B36" s="57">
        <f>SUM('Ingresos Reales'!B32)</f>
        <v>0</v>
      </c>
      <c r="C36" s="57">
        <f>SUM('Ingresos Reales'!C32)</f>
        <v>0</v>
      </c>
      <c r="D36" s="57">
        <f>SUM('Ingresos Reales'!D32)</f>
        <v>0</v>
      </c>
      <c r="E36" s="57">
        <f>SUM(B36:D36)</f>
        <v>0</v>
      </c>
    </row>
    <row r="37" spans="1:5" ht="12.75">
      <c r="A37" s="51" t="s">
        <v>176</v>
      </c>
      <c r="B37" s="58">
        <f>SUM(B34:B36)</f>
        <v>0</v>
      </c>
      <c r="C37" s="58">
        <f>SUM(C34:C36)</f>
        <v>0</v>
      </c>
      <c r="D37" s="58">
        <f>SUM(D34:D36)</f>
        <v>0</v>
      </c>
      <c r="E37" s="58">
        <f>SUM(E34:E36)</f>
        <v>0</v>
      </c>
    </row>
    <row r="38" spans="1:5" ht="12.75">
      <c r="A38" s="49" t="s">
        <v>11</v>
      </c>
      <c r="B38" s="57"/>
      <c r="C38" s="57"/>
      <c r="D38" s="57"/>
      <c r="E38" s="57"/>
    </row>
    <row r="39" spans="1:5" ht="12.75">
      <c r="A39" s="50" t="s">
        <v>224</v>
      </c>
      <c r="B39" s="57">
        <f>SUM('Ingresos Reales'!B35)</f>
        <v>7663955</v>
      </c>
      <c r="C39" s="57">
        <f>SUM('Ingresos Reales'!C35)</f>
        <v>8156</v>
      </c>
      <c r="D39" s="57">
        <f>SUM('Ingresos Reales'!D35)</f>
        <v>6877</v>
      </c>
      <c r="E39" s="57">
        <f aca="true" t="shared" si="2" ref="E39:E49">SUM(B39:D39)</f>
        <v>7678988</v>
      </c>
    </row>
    <row r="40" spans="1:5" ht="12.75">
      <c r="A40" s="50" t="s">
        <v>223</v>
      </c>
      <c r="B40" s="57">
        <f>SUM('Ingresos Reales'!B36)</f>
        <v>358806</v>
      </c>
      <c r="C40" s="57">
        <f>SUM('Ingresos Reales'!C36)</f>
        <v>591385.54</v>
      </c>
      <c r="D40" s="57">
        <f>SUM('Ingresos Reales'!D36)</f>
        <v>303994.2</v>
      </c>
      <c r="E40" s="57">
        <f t="shared" si="2"/>
        <v>1254185.74</v>
      </c>
    </row>
    <row r="41" spans="1:5" ht="12.75">
      <c r="A41" s="50" t="s">
        <v>181</v>
      </c>
      <c r="B41" s="57">
        <f>SUM('Ingresos Reales'!B37)</f>
        <v>0</v>
      </c>
      <c r="C41" s="57">
        <f>SUM('Ingresos Reales'!C37)</f>
        <v>0</v>
      </c>
      <c r="D41" s="57">
        <f>SUM('Ingresos Reales'!D37)</f>
        <v>0</v>
      </c>
      <c r="E41" s="57">
        <f t="shared" si="2"/>
        <v>0</v>
      </c>
    </row>
    <row r="42" spans="1:5" ht="12.75">
      <c r="A42" s="50" t="s">
        <v>225</v>
      </c>
      <c r="B42" s="57">
        <f>SUM('Ingresos Reales'!B38)</f>
        <v>0</v>
      </c>
      <c r="C42" s="57">
        <f>SUM('Ingresos Reales'!C38)</f>
        <v>0</v>
      </c>
      <c r="D42" s="57">
        <f>SUM('Ingresos Reales'!D38)</f>
        <v>0</v>
      </c>
      <c r="E42" s="57">
        <f t="shared" si="2"/>
        <v>0</v>
      </c>
    </row>
    <row r="43" spans="1:5" ht="12.75">
      <c r="A43" s="50" t="s">
        <v>182</v>
      </c>
      <c r="B43" s="57">
        <f>SUM('Ingresos Reales'!B39)</f>
        <v>0</v>
      </c>
      <c r="C43" s="57">
        <f>SUM('Ingresos Reales'!C39)</f>
        <v>0</v>
      </c>
      <c r="D43" s="57">
        <f>SUM('Ingresos Reales'!D39)</f>
        <v>0</v>
      </c>
      <c r="E43" s="57">
        <f t="shared" si="2"/>
        <v>0</v>
      </c>
    </row>
    <row r="44" spans="1:5" ht="12.75">
      <c r="A44" s="50" t="s">
        <v>183</v>
      </c>
      <c r="B44" s="57">
        <f>SUM('Ingresos Reales'!B40)</f>
        <v>0</v>
      </c>
      <c r="C44" s="57">
        <f>SUM('Ingresos Reales'!C40)</f>
        <v>0</v>
      </c>
      <c r="D44" s="57">
        <f>SUM('Ingresos Reales'!D40)</f>
        <v>0</v>
      </c>
      <c r="E44" s="57">
        <f t="shared" si="2"/>
        <v>0</v>
      </c>
    </row>
    <row r="45" spans="1:5" ht="12.75">
      <c r="A45" s="50" t="s">
        <v>184</v>
      </c>
      <c r="B45" s="57">
        <f>SUM('Ingresos Reales'!B41)</f>
        <v>0</v>
      </c>
      <c r="C45" s="57">
        <f>SUM('Ingresos Reales'!C41)</f>
        <v>0</v>
      </c>
      <c r="D45" s="57">
        <f>SUM('Ingresos Reales'!D41)</f>
        <v>0</v>
      </c>
      <c r="E45" s="57">
        <f t="shared" si="2"/>
        <v>0</v>
      </c>
    </row>
    <row r="46" spans="1:5" ht="12.75">
      <c r="A46" s="50" t="s">
        <v>185</v>
      </c>
      <c r="B46" s="57">
        <f>SUM('Ingresos Reales'!B42)</f>
        <v>0</v>
      </c>
      <c r="C46" s="57">
        <f>SUM('Ingresos Reales'!C42)</f>
        <v>0</v>
      </c>
      <c r="D46" s="57">
        <f>SUM('Ingresos Reales'!D42)</f>
        <v>0</v>
      </c>
      <c r="E46" s="57">
        <f t="shared" si="2"/>
        <v>0</v>
      </c>
    </row>
    <row r="47" spans="1:5" ht="12.75">
      <c r="A47" s="50" t="s">
        <v>70</v>
      </c>
      <c r="B47" s="57">
        <f>SUM('Ingresos Reales'!B43)</f>
        <v>743141.2</v>
      </c>
      <c r="C47" s="57">
        <f>SUM('Ingresos Reales'!C43)</f>
        <v>662207.64</v>
      </c>
      <c r="D47" s="57">
        <f>SUM('Ingresos Reales'!D43)</f>
        <v>679225.89</v>
      </c>
      <c r="E47" s="57">
        <f t="shared" si="2"/>
        <v>2084574.73</v>
      </c>
    </row>
    <row r="48" spans="1:5" ht="12.75">
      <c r="A48" s="50" t="s">
        <v>186</v>
      </c>
      <c r="B48" s="57">
        <f>SUM('Ingresos Reales'!B44)</f>
        <v>0</v>
      </c>
      <c r="C48" s="57">
        <f>SUM('Ingresos Reales'!C44)</f>
        <v>0</v>
      </c>
      <c r="D48" s="57">
        <f>SUM('Ingresos Reales'!D44)</f>
        <v>0</v>
      </c>
      <c r="E48" s="57">
        <f t="shared" si="2"/>
        <v>0</v>
      </c>
    </row>
    <row r="49" spans="1:5" ht="12.75">
      <c r="A49" s="50" t="s">
        <v>68</v>
      </c>
      <c r="B49" s="57">
        <f>SUM('Ingresos Reales'!B45)</f>
        <v>0</v>
      </c>
      <c r="C49" s="57">
        <f>SUM('Ingresos Reales'!C45)</f>
        <v>0</v>
      </c>
      <c r="D49" s="57">
        <f>SUM('Ingresos Reales'!D45)</f>
        <v>53</v>
      </c>
      <c r="E49" s="57">
        <f t="shared" si="2"/>
        <v>53</v>
      </c>
    </row>
    <row r="50" spans="1:5" ht="12.75">
      <c r="A50" s="51" t="s">
        <v>71</v>
      </c>
      <c r="B50" s="58">
        <f>SUM(B39:B49)</f>
        <v>8765902.2</v>
      </c>
      <c r="C50" s="58">
        <f>SUM(C39:C49)</f>
        <v>1261749.1800000002</v>
      </c>
      <c r="D50" s="58">
        <f>SUM(D39:D49)</f>
        <v>990150.0900000001</v>
      </c>
      <c r="E50" s="58">
        <f>SUM(E39:E49)</f>
        <v>11017801.47</v>
      </c>
    </row>
    <row r="51" spans="1:5" ht="12.75">
      <c r="A51" s="49" t="s">
        <v>12</v>
      </c>
      <c r="B51" s="57"/>
      <c r="C51" s="57"/>
      <c r="D51" s="57"/>
      <c r="E51" s="57"/>
    </row>
    <row r="52" spans="1:5" ht="12.75">
      <c r="A52" s="50" t="s">
        <v>72</v>
      </c>
      <c r="B52" s="57">
        <f>SUM('Ingresos Reales'!B48)</f>
        <v>1720440.7799999998</v>
      </c>
      <c r="C52" s="57">
        <f>SUM('Ingresos Reales'!C48)</f>
        <v>769768.29</v>
      </c>
      <c r="D52" s="57">
        <f>SUM('Ingresos Reales'!D48)</f>
        <v>945918.79</v>
      </c>
      <c r="E52" s="57">
        <f aca="true" t="shared" si="3" ref="E52:E58">SUM(B52:D52)</f>
        <v>3436127.86</v>
      </c>
    </row>
    <row r="53" spans="1:5" ht="12.75">
      <c r="A53" s="50" t="s">
        <v>73</v>
      </c>
      <c r="B53" s="57">
        <f>SUM('Ingresos Reales'!B49)</f>
        <v>2280328.1799999997</v>
      </c>
      <c r="C53" s="57">
        <f>SUM('Ingresos Reales'!C49)</f>
        <v>761134.47</v>
      </c>
      <c r="D53" s="57">
        <f>SUM('Ingresos Reales'!D49)</f>
        <v>871278.5</v>
      </c>
      <c r="E53" s="57">
        <f t="shared" si="3"/>
        <v>3912741.1499999994</v>
      </c>
    </row>
    <row r="54" spans="1:5" ht="12.75">
      <c r="A54" s="50" t="s">
        <v>187</v>
      </c>
      <c r="B54" s="57">
        <f>SUM('Ingresos Reales'!B50)</f>
        <v>0</v>
      </c>
      <c r="C54" s="57">
        <f>SUM('Ingresos Reales'!C50)</f>
        <v>0</v>
      </c>
      <c r="D54" s="57">
        <f>SUM('Ingresos Reales'!D50)</f>
        <v>0</v>
      </c>
      <c r="E54" s="57">
        <f t="shared" si="3"/>
        <v>0</v>
      </c>
    </row>
    <row r="55" spans="1:5" ht="12.75">
      <c r="A55" s="50" t="s">
        <v>226</v>
      </c>
      <c r="B55" s="57">
        <f>SUM('Ingresos Reales'!B51)</f>
        <v>0</v>
      </c>
      <c r="C55" s="57">
        <f>SUM('Ingresos Reales'!C51)</f>
        <v>0</v>
      </c>
      <c r="D55" s="57">
        <f>SUM('Ingresos Reales'!D51)</f>
        <v>0</v>
      </c>
      <c r="E55" s="57">
        <f t="shared" si="3"/>
        <v>0</v>
      </c>
    </row>
    <row r="56" spans="1:5" ht="12.75">
      <c r="A56" s="50" t="s">
        <v>188</v>
      </c>
      <c r="B56" s="57">
        <f>SUM('Ingresos Reales'!B52)</f>
        <v>0</v>
      </c>
      <c r="C56" s="57">
        <f>SUM('Ingresos Reales'!C52)</f>
        <v>0</v>
      </c>
      <c r="D56" s="57">
        <f>SUM('Ingresos Reales'!D52)</f>
        <v>0</v>
      </c>
      <c r="E56" s="57">
        <f t="shared" si="3"/>
        <v>0</v>
      </c>
    </row>
    <row r="57" spans="1:5" ht="12.75">
      <c r="A57" s="50" t="s">
        <v>68</v>
      </c>
      <c r="B57" s="57">
        <f>SUM('Ingresos Reales'!B53)</f>
        <v>231788.6</v>
      </c>
      <c r="C57" s="57">
        <f>SUM('Ingresos Reales'!C53)</f>
        <v>90584</v>
      </c>
      <c r="D57" s="57">
        <f>SUM('Ingresos Reales'!D53)</f>
        <v>194007.42</v>
      </c>
      <c r="E57" s="57">
        <f t="shared" si="3"/>
        <v>516380.02</v>
      </c>
    </row>
    <row r="58" spans="1:5" ht="12.75">
      <c r="A58" s="50" t="s">
        <v>180</v>
      </c>
      <c r="B58" s="57">
        <f>SUM('Ingresos Reales'!B54)</f>
        <v>159925.71</v>
      </c>
      <c r="C58" s="57">
        <f>SUM('Ingresos Reales'!C54)</f>
        <v>243249.76000000004</v>
      </c>
      <c r="D58" s="57">
        <f>SUM('Ingresos Reales'!D54)</f>
        <v>118071.36</v>
      </c>
      <c r="E58" s="57">
        <f t="shared" si="3"/>
        <v>521246.83</v>
      </c>
    </row>
    <row r="59" spans="1:5" ht="12.75">
      <c r="A59" s="63" t="s">
        <v>74</v>
      </c>
      <c r="B59" s="64">
        <f>SUM(B52:B58)</f>
        <v>4392483.27</v>
      </c>
      <c r="C59" s="64">
        <f>SUM(C52:C58)</f>
        <v>1864736.52</v>
      </c>
      <c r="D59" s="64">
        <f>SUM(D52:D58)</f>
        <v>2129276.07</v>
      </c>
      <c r="E59" s="64">
        <f>SUM(E52:E58)</f>
        <v>8386495.859999999</v>
      </c>
    </row>
    <row r="60" spans="1:5" ht="12.75">
      <c r="A60" s="78"/>
      <c r="B60" s="79"/>
      <c r="C60" s="79"/>
      <c r="D60" s="79"/>
      <c r="E60" s="79"/>
    </row>
    <row r="61" spans="1:5" ht="12.75">
      <c r="A61" s="87"/>
      <c r="B61" s="88"/>
      <c r="C61" s="88"/>
      <c r="D61" s="88"/>
      <c r="E61" s="88"/>
    </row>
    <row r="62" spans="1:5" ht="12.75">
      <c r="A62" s="76" t="s">
        <v>13</v>
      </c>
      <c r="B62" s="67"/>
      <c r="C62" s="67"/>
      <c r="D62" s="67"/>
      <c r="E62" s="67"/>
    </row>
    <row r="63" spans="1:5" ht="12.75">
      <c r="A63" s="50" t="s">
        <v>75</v>
      </c>
      <c r="B63" s="57">
        <f>SUM('Ingresos Reales'!B57)</f>
        <v>25870079</v>
      </c>
      <c r="C63" s="57">
        <f>SUM('Ingresos Reales'!C57)</f>
        <v>32997642</v>
      </c>
      <c r="D63" s="57">
        <f>SUM('Ingresos Reales'!D57)</f>
        <v>25241694</v>
      </c>
      <c r="E63" s="57">
        <f aca="true" t="shared" si="4" ref="E63:E70">SUM(B63:D63)</f>
        <v>84109415</v>
      </c>
    </row>
    <row r="64" spans="1:5" ht="12.75">
      <c r="A64" s="50" t="s">
        <v>76</v>
      </c>
      <c r="B64" s="57">
        <f>SUM('Ingresos Reales'!B58)</f>
        <v>3585003</v>
      </c>
      <c r="C64" s="57">
        <f>SUM('Ingresos Reales'!C58)</f>
        <v>4713563</v>
      </c>
      <c r="D64" s="57">
        <f>SUM('Ingresos Reales'!D58)</f>
        <v>2897001</v>
      </c>
      <c r="E64" s="57">
        <f t="shared" si="4"/>
        <v>11195567</v>
      </c>
    </row>
    <row r="65" spans="1:5" ht="12.75">
      <c r="A65" s="50" t="s">
        <v>189</v>
      </c>
      <c r="B65" s="57">
        <f>SUM('Ingresos Reales'!B59)</f>
        <v>1071244</v>
      </c>
      <c r="C65" s="57">
        <f>SUM('Ingresos Reales'!C59)</f>
        <v>0</v>
      </c>
      <c r="D65" s="57">
        <f>SUM('Ingresos Reales'!D59)</f>
        <v>4953418.83</v>
      </c>
      <c r="E65" s="57">
        <f t="shared" si="4"/>
        <v>6024662.83</v>
      </c>
    </row>
    <row r="66" spans="1:5" ht="12.75">
      <c r="A66" s="50" t="s">
        <v>77</v>
      </c>
      <c r="B66" s="57">
        <f>SUM('Ingresos Reales'!B60)</f>
        <v>0</v>
      </c>
      <c r="C66" s="57">
        <f>SUM('Ingresos Reales'!C60)</f>
        <v>0</v>
      </c>
      <c r="D66" s="57">
        <f>SUM('Ingresos Reales'!D60)</f>
        <v>0</v>
      </c>
      <c r="E66" s="57">
        <f t="shared" si="4"/>
        <v>0</v>
      </c>
    </row>
    <row r="67" spans="1:5" ht="12.75">
      <c r="A67" s="50" t="s">
        <v>190</v>
      </c>
      <c r="B67" s="57">
        <f>SUM('Ingresos Reales'!B61)</f>
        <v>735782</v>
      </c>
      <c r="C67" s="57">
        <f>SUM('Ingresos Reales'!C61)</f>
        <v>943755</v>
      </c>
      <c r="D67" s="57">
        <f>SUM('Ingresos Reales'!D61)</f>
        <v>693948</v>
      </c>
      <c r="E67" s="57">
        <f t="shared" si="4"/>
        <v>2373485</v>
      </c>
    </row>
    <row r="68" spans="1:5" ht="12.75">
      <c r="A68" s="50" t="s">
        <v>227</v>
      </c>
      <c r="B68" s="57">
        <f>SUM('Ingresos Reales'!B62)</f>
        <v>797385</v>
      </c>
      <c r="C68" s="57">
        <f>SUM('Ingresos Reales'!C62)</f>
        <v>1549130</v>
      </c>
      <c r="D68" s="57">
        <f>SUM('Ingresos Reales'!D62)</f>
        <v>635747</v>
      </c>
      <c r="E68" s="57">
        <f t="shared" si="4"/>
        <v>2982262</v>
      </c>
    </row>
    <row r="69" spans="1:5" ht="12.75">
      <c r="A69" s="50" t="s">
        <v>263</v>
      </c>
      <c r="B69" s="57">
        <f>SUM('Ingresos Reales'!B63)</f>
        <v>1951900</v>
      </c>
      <c r="C69" s="57">
        <f>SUM('Ingresos Reales'!C63)</f>
        <v>1063335</v>
      </c>
      <c r="D69" s="57">
        <f>SUM('Ingresos Reales'!D63)</f>
        <v>1019694</v>
      </c>
      <c r="E69" s="57">
        <f t="shared" si="4"/>
        <v>4034929</v>
      </c>
    </row>
    <row r="70" spans="1:5" ht="12.75">
      <c r="A70" s="50" t="s">
        <v>267</v>
      </c>
      <c r="B70" s="57">
        <f>SUM('Ingresos Reales'!B64)</f>
        <v>869394</v>
      </c>
      <c r="C70" s="57">
        <f>SUM('Ingresos Reales'!C64)</f>
        <v>924131</v>
      </c>
      <c r="D70" s="57">
        <f>SUM('Ingresos Reales'!D64)</f>
        <v>1422684</v>
      </c>
      <c r="E70" s="57">
        <f t="shared" si="4"/>
        <v>3216209</v>
      </c>
    </row>
    <row r="71" spans="1:5" ht="12.75">
      <c r="A71" s="51" t="s">
        <v>78</v>
      </c>
      <c r="B71" s="58">
        <f>SUM(B63:B70)</f>
        <v>34880787</v>
      </c>
      <c r="C71" s="58">
        <f>SUM(C63:C70)</f>
        <v>42191556</v>
      </c>
      <c r="D71" s="58">
        <f>SUM(D63:D70)</f>
        <v>36864186.83</v>
      </c>
      <c r="E71" s="58">
        <f>SUM(E63:E70)</f>
        <v>113936529.83</v>
      </c>
    </row>
    <row r="72" spans="1:5" ht="12.75">
      <c r="A72" s="52" t="s">
        <v>161</v>
      </c>
      <c r="B72" s="58"/>
      <c r="C72" s="58"/>
      <c r="D72" s="58"/>
      <c r="E72" s="58"/>
    </row>
    <row r="73" spans="1:5" ht="12.75">
      <c r="A73" s="53" t="s">
        <v>228</v>
      </c>
      <c r="B73" s="57">
        <f>SUM('Ingresos Reales'!B66)</f>
        <v>2844146</v>
      </c>
      <c r="C73" s="57">
        <f>SUM('Ingresos Reales'!C66)</f>
        <v>2844146.0999999978</v>
      </c>
      <c r="D73" s="57">
        <f>SUM('Ingresos Reales'!D66)</f>
        <v>2844146.1</v>
      </c>
      <c r="E73" s="57">
        <f>SUM(B73:D73)</f>
        <v>8532438.199999997</v>
      </c>
    </row>
    <row r="74" spans="1:5" ht="12.75">
      <c r="A74" s="53" t="s">
        <v>306</v>
      </c>
      <c r="B74" s="57">
        <f>SUM('Ingresos Reales'!B67)</f>
        <v>122.37</v>
      </c>
      <c r="C74" s="57">
        <f>SUM('Ingresos Reales'!C67)</f>
        <v>39.3</v>
      </c>
      <c r="D74" s="57">
        <f>SUM('Ingresos Reales'!D67)</f>
        <v>0</v>
      </c>
      <c r="E74" s="57">
        <f>SUM(B74:D74)</f>
        <v>161.67000000000002</v>
      </c>
    </row>
    <row r="75" spans="1:5" ht="12.75">
      <c r="A75" s="53" t="s">
        <v>333</v>
      </c>
      <c r="B75" s="57">
        <f>SUM('Ingresos Reales'!B68)</f>
        <v>47900</v>
      </c>
      <c r="C75" s="57">
        <f>SUM('Ingresos Reales'!C68)</f>
        <v>38633.37</v>
      </c>
      <c r="D75" s="57">
        <f>SUM('Ingresos Reales'!D68)</f>
        <v>41556.3</v>
      </c>
      <c r="E75" s="57">
        <f>SUM(B75:D75)</f>
        <v>128089.67</v>
      </c>
    </row>
    <row r="76" spans="1:5" ht="12.75">
      <c r="A76" s="53" t="s">
        <v>382</v>
      </c>
      <c r="B76" s="57">
        <f>SUM('Ingresos Reales'!B69)</f>
        <v>0</v>
      </c>
      <c r="C76" s="57">
        <f>SUM('Ingresos Reales'!C69)</f>
        <v>3025.68</v>
      </c>
      <c r="D76" s="57">
        <f>SUM('Ingresos Reales'!D69)</f>
        <v>6468.7</v>
      </c>
      <c r="E76" s="57">
        <f>SUM(B76:D76)</f>
        <v>9494.38</v>
      </c>
    </row>
    <row r="77" spans="1:5" ht="12.75">
      <c r="A77" s="51" t="s">
        <v>229</v>
      </c>
      <c r="B77" s="58">
        <f>SUM(B73:B76)</f>
        <v>2892168.37</v>
      </c>
      <c r="C77" s="58">
        <f>SUM(C73:C76)</f>
        <v>2885844.449999998</v>
      </c>
      <c r="D77" s="58">
        <f>SUM(D73:D76)</f>
        <v>2892171.1</v>
      </c>
      <c r="E77" s="58">
        <f>SUM(E73:E76)</f>
        <v>8670183.919999998</v>
      </c>
    </row>
    <row r="78" spans="1:5" ht="12.75">
      <c r="A78" s="52" t="s">
        <v>108</v>
      </c>
      <c r="B78" s="58"/>
      <c r="C78" s="58"/>
      <c r="D78" s="58"/>
      <c r="E78" s="58"/>
    </row>
    <row r="79" spans="1:5" ht="12.75">
      <c r="A79" s="53" t="s">
        <v>228</v>
      </c>
      <c r="B79" s="57">
        <f>SUM('Ingresos Reales'!B71)</f>
        <v>22762134.44</v>
      </c>
      <c r="C79" s="57">
        <f>SUM('Ingresos Reales'!C71)</f>
        <v>22762134.44</v>
      </c>
      <c r="D79" s="57">
        <f>SUM('Ingresos Reales'!D71)</f>
        <v>22762134.44</v>
      </c>
      <c r="E79" s="57">
        <f>SUM(B79:D79)</f>
        <v>68286403.32000001</v>
      </c>
    </row>
    <row r="80" spans="1:5" ht="12.75">
      <c r="A80" s="53" t="s">
        <v>301</v>
      </c>
      <c r="B80" s="57">
        <f>SUM('Ingresos Reales'!B72)</f>
        <v>294.99</v>
      </c>
      <c r="C80" s="57">
        <f>SUM('Ingresos Reales'!C72)</f>
        <v>270</v>
      </c>
      <c r="D80" s="57">
        <f>SUM('Ingresos Reales'!D72)</f>
        <v>310</v>
      </c>
      <c r="E80" s="57">
        <f>SUM(B80:D80)</f>
        <v>874.99</v>
      </c>
    </row>
    <row r="81" spans="1:5" ht="12.75">
      <c r="A81" s="53" t="s">
        <v>307</v>
      </c>
      <c r="B81" s="57">
        <f>SUM('Ingresos Reales'!B73)</f>
        <v>4796.25</v>
      </c>
      <c r="C81" s="57">
        <f>SUM('Ingresos Reales'!C73)</f>
        <v>0</v>
      </c>
      <c r="D81" s="57">
        <f>SUM('Ingresos Reales'!D73)</f>
        <v>0</v>
      </c>
      <c r="E81" s="57">
        <f>SUM(B81:D81)</f>
        <v>4796.25</v>
      </c>
    </row>
    <row r="82" spans="1:5" ht="12.75">
      <c r="A82" s="53" t="s">
        <v>334</v>
      </c>
      <c r="B82" s="57">
        <f>SUM('Ingresos Reales'!B74)</f>
        <v>50850</v>
      </c>
      <c r="C82" s="57">
        <f>SUM('Ingresos Reales'!C74)</f>
        <v>39904.17</v>
      </c>
      <c r="D82" s="57">
        <f>SUM('Ingresos Reales'!D74)</f>
        <v>34143.09</v>
      </c>
      <c r="E82" s="57">
        <f>SUM(B82:D82)</f>
        <v>124897.26</v>
      </c>
    </row>
    <row r="83" spans="1:5" ht="12.75">
      <c r="A83" s="53" t="s">
        <v>383</v>
      </c>
      <c r="B83" s="57">
        <f>SUM('Ingresos Reales'!B75)</f>
        <v>0</v>
      </c>
      <c r="C83" s="57">
        <f>SUM('Ingresos Reales'!C75)</f>
        <v>6491.67</v>
      </c>
      <c r="D83" s="57">
        <f>SUM('Ingresos Reales'!D75)</f>
        <v>15823.56</v>
      </c>
      <c r="E83" s="57">
        <f>SUM(B83:D83)</f>
        <v>22315.23</v>
      </c>
    </row>
    <row r="84" spans="1:5" ht="12.75">
      <c r="A84" s="51" t="s">
        <v>230</v>
      </c>
      <c r="B84" s="58">
        <f>SUM(B79:B83)</f>
        <v>22818075.68</v>
      </c>
      <c r="C84" s="58">
        <f>SUM(C79:C83)</f>
        <v>22808800.280000005</v>
      </c>
      <c r="D84" s="58">
        <f>SUM(D79:D83)</f>
        <v>22812411.09</v>
      </c>
      <c r="E84" s="58">
        <f>SUM(E79:E83)</f>
        <v>68439287.05000001</v>
      </c>
    </row>
    <row r="85" spans="1:6" ht="12.75">
      <c r="A85" s="52" t="s">
        <v>231</v>
      </c>
      <c r="B85" s="58"/>
      <c r="C85" s="58"/>
      <c r="D85" s="58"/>
      <c r="E85" s="58"/>
      <c r="F85" s="38"/>
    </row>
    <row r="86" spans="1:6" ht="12.75">
      <c r="A86" s="53" t="s">
        <v>191</v>
      </c>
      <c r="B86" s="57">
        <f>SUM('Ingresos Reales'!B76)</f>
        <v>1919773</v>
      </c>
      <c r="C86" s="57">
        <f>SUM('Ingresos Reales'!C76)</f>
        <v>1980816</v>
      </c>
      <c r="D86" s="57">
        <f>SUM('Ingresos Reales'!D76)</f>
        <v>2989311</v>
      </c>
      <c r="E86" s="57">
        <f>SUM(B86:D86)</f>
        <v>6889900</v>
      </c>
      <c r="F86" s="38"/>
    </row>
    <row r="87" spans="1:6" ht="12.75">
      <c r="A87" s="51" t="s">
        <v>232</v>
      </c>
      <c r="B87" s="58">
        <f>SUM(B86)</f>
        <v>1919773</v>
      </c>
      <c r="C87" s="58">
        <f>SUM(C86)</f>
        <v>1980816</v>
      </c>
      <c r="D87" s="58">
        <f>SUM(D86)</f>
        <v>2989311</v>
      </c>
      <c r="E87" s="58">
        <f>SUM(E86)</f>
        <v>6889900</v>
      </c>
      <c r="F87" s="38"/>
    </row>
    <row r="88" spans="1:6" ht="12.75">
      <c r="A88" s="52" t="s">
        <v>128</v>
      </c>
      <c r="B88" s="58"/>
      <c r="C88" s="58"/>
      <c r="D88" s="58"/>
      <c r="E88" s="58"/>
      <c r="F88" s="38"/>
    </row>
    <row r="89" spans="1:6" s="1" customFormat="1" ht="12.75">
      <c r="A89" s="53" t="s">
        <v>174</v>
      </c>
      <c r="B89" s="57">
        <f>SUM('Ingresos Reales'!B79)</f>
        <v>0</v>
      </c>
      <c r="C89" s="57">
        <f>SUM('Ingresos Reales'!C79)</f>
        <v>0</v>
      </c>
      <c r="D89" s="57">
        <f>SUM('Ingresos Reales'!D79)</f>
        <v>0</v>
      </c>
      <c r="E89" s="57">
        <f aca="true" t="shared" si="5" ref="E89:E108">SUM(B89:D89)</f>
        <v>0</v>
      </c>
      <c r="F89" s="62"/>
    </row>
    <row r="90" spans="1:6" ht="12.75">
      <c r="A90" s="53" t="s">
        <v>315</v>
      </c>
      <c r="B90" s="57">
        <f>SUM('Ingresos Reales'!B80)</f>
        <v>2241941</v>
      </c>
      <c r="C90" s="57">
        <f>SUM('Ingresos Reales'!C80)</f>
        <v>860755</v>
      </c>
      <c r="D90" s="57">
        <f>SUM('Ingresos Reales'!D80)</f>
        <v>764388</v>
      </c>
      <c r="E90" s="57">
        <f t="shared" si="5"/>
        <v>3867084</v>
      </c>
      <c r="F90" s="38"/>
    </row>
    <row r="91" spans="1:6" ht="12.75">
      <c r="A91" s="8" t="s">
        <v>265</v>
      </c>
      <c r="B91" s="57">
        <f>SUM('Ingresos Reales'!B81)</f>
        <v>0</v>
      </c>
      <c r="C91" s="57">
        <f>SUM('Ingresos Reales'!C81)</f>
        <v>0</v>
      </c>
      <c r="D91" s="57">
        <f>SUM('Ingresos Reales'!D81)</f>
        <v>0</v>
      </c>
      <c r="E91" s="57">
        <f t="shared" si="5"/>
        <v>0</v>
      </c>
      <c r="F91" s="38"/>
    </row>
    <row r="92" spans="1:6" ht="12.75">
      <c r="A92" s="8" t="s">
        <v>287</v>
      </c>
      <c r="B92" s="57">
        <f>SUM('Ingresos Reales'!B82)</f>
        <v>0</v>
      </c>
      <c r="C92" s="57">
        <f>SUM('Ingresos Reales'!C82)</f>
        <v>0</v>
      </c>
      <c r="D92" s="57">
        <f>SUM('Ingresos Reales'!D82)</f>
        <v>0</v>
      </c>
      <c r="E92" s="57">
        <f t="shared" si="5"/>
        <v>0</v>
      </c>
      <c r="F92" s="38"/>
    </row>
    <row r="93" spans="1:6" ht="12.75">
      <c r="A93" s="8" t="s">
        <v>268</v>
      </c>
      <c r="B93" s="57">
        <f>SUM('Ingresos Reales'!B83)</f>
        <v>0</v>
      </c>
      <c r="C93" s="57">
        <f>SUM('Ingresos Reales'!C83)</f>
        <v>0</v>
      </c>
      <c r="D93" s="57">
        <f>SUM('Ingresos Reales'!D83)</f>
        <v>0</v>
      </c>
      <c r="E93" s="57">
        <f t="shared" si="5"/>
        <v>0</v>
      </c>
      <c r="F93" s="38"/>
    </row>
    <row r="94" spans="1:6" ht="12.75">
      <c r="A94" s="200" t="s">
        <v>316</v>
      </c>
      <c r="B94" s="57">
        <f>SUM('Ingresos Reales'!B84)</f>
        <v>0</v>
      </c>
      <c r="C94" s="57">
        <f>SUM('Ingresos Reales'!C84)</f>
        <v>0</v>
      </c>
      <c r="D94" s="57">
        <f>SUM('Ingresos Reales'!D84)</f>
        <v>0</v>
      </c>
      <c r="E94" s="57">
        <f t="shared" si="5"/>
        <v>0</v>
      </c>
      <c r="F94" s="38"/>
    </row>
    <row r="95" spans="1:6" ht="12.75">
      <c r="A95" s="200" t="s">
        <v>411</v>
      </c>
      <c r="B95" s="57">
        <f>SUM('Ingresos Reales'!B85)</f>
        <v>0</v>
      </c>
      <c r="C95" s="57">
        <f>SUM('Ingresos Reales'!C85)</f>
        <v>0</v>
      </c>
      <c r="D95" s="57">
        <f>SUM('Ingresos Reales'!D85)</f>
        <v>0</v>
      </c>
      <c r="E95" s="57">
        <f t="shared" si="5"/>
        <v>0</v>
      </c>
      <c r="F95" s="38"/>
    </row>
    <row r="96" spans="1:6" ht="12.75">
      <c r="A96" s="8" t="s">
        <v>294</v>
      </c>
      <c r="B96" s="57">
        <f>SUM('Ingresos Reales'!B86)</f>
        <v>0</v>
      </c>
      <c r="C96" s="57">
        <f>SUM('Ingresos Reales'!C86)</f>
        <v>0</v>
      </c>
      <c r="D96" s="57">
        <f>SUM('Ingresos Reales'!D86)</f>
        <v>0</v>
      </c>
      <c r="E96" s="57">
        <f t="shared" si="5"/>
        <v>0</v>
      </c>
      <c r="F96" s="38"/>
    </row>
    <row r="97" spans="1:6" ht="12.75">
      <c r="A97" s="8" t="s">
        <v>292</v>
      </c>
      <c r="B97" s="57">
        <f>SUM('Ingresos Reales'!B87)</f>
        <v>0</v>
      </c>
      <c r="C97" s="57">
        <f>SUM('Ingresos Reales'!C87)</f>
        <v>0</v>
      </c>
      <c r="D97" s="57">
        <f>SUM('Ingresos Reales'!D87)</f>
        <v>0</v>
      </c>
      <c r="E97" s="57">
        <f t="shared" si="5"/>
        <v>0</v>
      </c>
      <c r="F97" s="38"/>
    </row>
    <row r="98" spans="1:6" ht="12.75">
      <c r="A98" s="8" t="s">
        <v>303</v>
      </c>
      <c r="B98" s="57">
        <f>SUM('Ingresos Reales'!B88)</f>
        <v>0</v>
      </c>
      <c r="C98" s="57">
        <f>SUM('Ingresos Reales'!C88)</f>
        <v>0</v>
      </c>
      <c r="D98" s="57">
        <f>SUM('Ingresos Reales'!D88)</f>
        <v>0</v>
      </c>
      <c r="E98" s="57">
        <f t="shared" si="5"/>
        <v>0</v>
      </c>
      <c r="F98" s="38"/>
    </row>
    <row r="99" spans="1:6" ht="12.75">
      <c r="A99" s="8" t="s">
        <v>297</v>
      </c>
      <c r="B99" s="57">
        <f>SUM('Ingresos Reales'!B89)</f>
        <v>0</v>
      </c>
      <c r="C99" s="57">
        <f>SUM('Ingresos Reales'!C89)</f>
        <v>0</v>
      </c>
      <c r="D99" s="57">
        <f>SUM('Ingresos Reales'!D89)</f>
        <v>0</v>
      </c>
      <c r="E99" s="57">
        <f t="shared" si="5"/>
        <v>0</v>
      </c>
      <c r="F99" s="38"/>
    </row>
    <row r="100" spans="1:6" ht="12.75">
      <c r="A100" s="8" t="s">
        <v>359</v>
      </c>
      <c r="B100" s="57">
        <f>SUM('Ingresos Reales'!B90)</f>
        <v>0</v>
      </c>
      <c r="C100" s="57">
        <f>SUM('Ingresos Reales'!C90)</f>
        <v>0</v>
      </c>
      <c r="D100" s="57">
        <f>SUM('Ingresos Reales'!D90)</f>
        <v>0</v>
      </c>
      <c r="E100" s="57">
        <f t="shared" si="5"/>
        <v>0</v>
      </c>
      <c r="F100" s="38"/>
    </row>
    <row r="101" spans="1:6" ht="12.75">
      <c r="A101" s="8" t="s">
        <v>361</v>
      </c>
      <c r="B101" s="57">
        <f>SUM('Ingresos Reales'!B91)</f>
        <v>0</v>
      </c>
      <c r="C101" s="57">
        <f>SUM('Ingresos Reales'!C91)</f>
        <v>0</v>
      </c>
      <c r="D101" s="57">
        <f>SUM('Ingresos Reales'!D91)</f>
        <v>0</v>
      </c>
      <c r="E101" s="57">
        <f t="shared" si="5"/>
        <v>0</v>
      </c>
      <c r="F101" s="38"/>
    </row>
    <row r="102" spans="1:6" ht="12.75">
      <c r="A102" s="200" t="s">
        <v>312</v>
      </c>
      <c r="B102" s="57">
        <f>SUM('Ingresos Reales'!B92)</f>
        <v>0</v>
      </c>
      <c r="C102" s="57">
        <f>SUM('Ingresos Reales'!C92)</f>
        <v>0</v>
      </c>
      <c r="D102" s="57">
        <f>SUM('Ingresos Reales'!D92)</f>
        <v>0</v>
      </c>
      <c r="E102" s="57">
        <f t="shared" si="5"/>
        <v>0</v>
      </c>
      <c r="F102" s="38"/>
    </row>
    <row r="103" spans="1:6" ht="12.75">
      <c r="A103" s="200" t="s">
        <v>313</v>
      </c>
      <c r="B103" s="57">
        <f>SUM('Ingresos Reales'!B93)</f>
        <v>0</v>
      </c>
      <c r="C103" s="57">
        <f>SUM('Ingresos Reales'!C93)</f>
        <v>0</v>
      </c>
      <c r="D103" s="57">
        <f>SUM('Ingresos Reales'!D93)</f>
        <v>0</v>
      </c>
      <c r="E103" s="57">
        <f t="shared" si="5"/>
        <v>0</v>
      </c>
      <c r="F103" s="38"/>
    </row>
    <row r="104" spans="1:6" ht="12.75">
      <c r="A104" s="200" t="s">
        <v>356</v>
      </c>
      <c r="B104" s="57">
        <f>SUM('Ingresos Reales'!B94)</f>
        <v>0</v>
      </c>
      <c r="C104" s="57">
        <f>SUM('Ingresos Reales'!C94)</f>
        <v>0</v>
      </c>
      <c r="D104" s="57">
        <f>SUM('Ingresos Reales'!D94)</f>
        <v>0</v>
      </c>
      <c r="E104" s="57">
        <f t="shared" si="5"/>
        <v>0</v>
      </c>
      <c r="F104" s="38"/>
    </row>
    <row r="105" spans="1:6" ht="12.75">
      <c r="A105" s="200" t="s">
        <v>357</v>
      </c>
      <c r="B105" s="57">
        <f>SUM('Ingresos Reales'!B95)</f>
        <v>0</v>
      </c>
      <c r="C105" s="57">
        <f>SUM('Ingresos Reales'!C95)</f>
        <v>0</v>
      </c>
      <c r="D105" s="57">
        <f>SUM('Ingresos Reales'!D95)</f>
        <v>0</v>
      </c>
      <c r="E105" s="57">
        <f t="shared" si="5"/>
        <v>0</v>
      </c>
      <c r="F105" s="38"/>
    </row>
    <row r="106" spans="1:6" ht="12.75">
      <c r="A106" s="200" t="s">
        <v>353</v>
      </c>
      <c r="B106" s="57">
        <f>SUM('Ingresos Reales'!B96)</f>
        <v>0</v>
      </c>
      <c r="C106" s="57">
        <f>SUM('Ingresos Reales'!C96)</f>
        <v>0</v>
      </c>
      <c r="D106" s="57">
        <f>SUM('Ingresos Reales'!D96)</f>
        <v>0</v>
      </c>
      <c r="E106" s="57">
        <f t="shared" si="5"/>
        <v>0</v>
      </c>
      <c r="F106" s="38"/>
    </row>
    <row r="107" spans="1:6" ht="12.75">
      <c r="A107" s="200" t="s">
        <v>360</v>
      </c>
      <c r="B107" s="57">
        <f>SUM('Ingresos Reales'!B97)</f>
        <v>0</v>
      </c>
      <c r="C107" s="57">
        <f>SUM('Ingresos Reales'!C97)</f>
        <v>0</v>
      </c>
      <c r="D107" s="57">
        <f>SUM('Ingresos Reales'!D97)</f>
        <v>0</v>
      </c>
      <c r="E107" s="57">
        <f t="shared" si="5"/>
        <v>0</v>
      </c>
      <c r="F107" s="38"/>
    </row>
    <row r="108" spans="1:6" ht="12.75">
      <c r="A108" s="200" t="s">
        <v>375</v>
      </c>
      <c r="B108" s="57">
        <f>SUM('Ingresos Reales'!B98)</f>
        <v>0</v>
      </c>
      <c r="C108" s="57">
        <f>SUM('Ingresos Reales'!C98)</f>
        <v>0</v>
      </c>
      <c r="D108" s="57">
        <f>SUM('Ingresos Reales'!D98)</f>
        <v>0</v>
      </c>
      <c r="E108" s="57">
        <f t="shared" si="5"/>
        <v>0</v>
      </c>
      <c r="F108" s="38"/>
    </row>
    <row r="109" spans="1:6" ht="12.75">
      <c r="A109" s="51" t="s">
        <v>171</v>
      </c>
      <c r="B109" s="58">
        <f>SUM(B89:B108)</f>
        <v>2241941</v>
      </c>
      <c r="C109" s="58">
        <f>SUM(C89:C108)</f>
        <v>860755</v>
      </c>
      <c r="D109" s="58">
        <f>SUM(D89:D108)</f>
        <v>764388</v>
      </c>
      <c r="E109" s="58">
        <f>SUM(E89:E108)</f>
        <v>3867084</v>
      </c>
      <c r="F109" s="38"/>
    </row>
    <row r="110" spans="1:5" ht="12.75">
      <c r="A110" s="49" t="s">
        <v>16</v>
      </c>
      <c r="B110" s="57"/>
      <c r="C110" s="57"/>
      <c r="D110" s="57"/>
      <c r="E110" s="57"/>
    </row>
    <row r="111" spans="1:5" ht="12.75">
      <c r="A111" s="50" t="s">
        <v>376</v>
      </c>
      <c r="B111" s="57">
        <f>SUM('Ingresos Reales'!B99)</f>
        <v>42000</v>
      </c>
      <c r="C111" s="57">
        <f>SUM('Ingresos Reales'!C99)</f>
        <v>21000</v>
      </c>
      <c r="D111" s="57">
        <f>SUM('Ingresos Reales'!D99)</f>
        <v>0</v>
      </c>
      <c r="E111" s="57">
        <f>SUM(B111:D111)</f>
        <v>63000</v>
      </c>
    </row>
    <row r="112" spans="1:5" ht="12.75">
      <c r="A112" s="51" t="s">
        <v>79</v>
      </c>
      <c r="B112" s="58">
        <f>SUM(B111)</f>
        <v>42000</v>
      </c>
      <c r="C112" s="58">
        <f>SUM(C111)</f>
        <v>21000</v>
      </c>
      <c r="D112" s="58">
        <f>SUM(D111)</f>
        <v>0</v>
      </c>
      <c r="E112" s="58">
        <f>SUM(E111)</f>
        <v>63000</v>
      </c>
    </row>
    <row r="113" spans="1:5" ht="12.75">
      <c r="A113" s="49" t="s">
        <v>81</v>
      </c>
      <c r="B113" s="57"/>
      <c r="C113" s="57"/>
      <c r="D113" s="57"/>
      <c r="E113" s="57"/>
    </row>
    <row r="114" spans="1:5" ht="12.75">
      <c r="A114" s="54" t="s">
        <v>178</v>
      </c>
      <c r="B114" s="57">
        <f>SUM('Ingresos Reales'!B102)</f>
        <v>0</v>
      </c>
      <c r="C114" s="57">
        <f>SUM('Ingresos Reales'!C102)</f>
        <v>0</v>
      </c>
      <c r="D114" s="57">
        <f>SUM('Ingresos Reales'!D102)</f>
        <v>0</v>
      </c>
      <c r="E114" s="57">
        <f>SUM(B114:D114)</f>
        <v>0</v>
      </c>
    </row>
    <row r="115" spans="1:5" ht="12.75">
      <c r="A115" s="54" t="s">
        <v>179</v>
      </c>
      <c r="B115" s="57">
        <f>SUM('Ingresos Reales'!B103)</f>
        <v>0</v>
      </c>
      <c r="C115" s="57">
        <f>SUM('Ingresos Reales'!C103)</f>
        <v>0</v>
      </c>
      <c r="D115" s="57">
        <f>SUM('Ingresos Reales'!D103)</f>
        <v>0</v>
      </c>
      <c r="E115" s="57">
        <f>SUM(B115:D115)</f>
        <v>0</v>
      </c>
    </row>
    <row r="116" spans="1:5" ht="12.75">
      <c r="A116" s="50" t="s">
        <v>248</v>
      </c>
      <c r="B116" s="57">
        <f>SUM('Ingresos Reales'!B104)</f>
        <v>0</v>
      </c>
      <c r="C116" s="57">
        <f>SUM('Ingresos Reales'!C104)</f>
        <v>0</v>
      </c>
      <c r="D116" s="57">
        <f>SUM('Ingresos Reales'!D104)</f>
        <v>0</v>
      </c>
      <c r="E116" s="57">
        <f>SUM(B116:D116)</f>
        <v>0</v>
      </c>
    </row>
    <row r="117" spans="1:5" ht="12.75">
      <c r="A117" s="51" t="s">
        <v>82</v>
      </c>
      <c r="B117" s="58">
        <f>SUM(B114:B116)</f>
        <v>0</v>
      </c>
      <c r="C117" s="58">
        <f>SUM(C114:C116)</f>
        <v>0</v>
      </c>
      <c r="D117" s="58">
        <f>SUM(D114:D116)</f>
        <v>0</v>
      </c>
      <c r="E117" s="58">
        <f>SUM(E114:E116)</f>
        <v>0</v>
      </c>
    </row>
    <row r="118" spans="1:5" ht="12.75">
      <c r="A118" s="49" t="s">
        <v>17</v>
      </c>
      <c r="B118" s="57"/>
      <c r="C118" s="57"/>
      <c r="D118" s="57"/>
      <c r="E118" s="57"/>
    </row>
    <row r="119" spans="1:5" ht="12.75">
      <c r="A119" s="54" t="s">
        <v>17</v>
      </c>
      <c r="B119" s="57">
        <f>SUM('Ingresos Reales'!B106)</f>
        <v>6107503.6899999995</v>
      </c>
      <c r="C119" s="57">
        <f>SUM('Ingresos Reales'!C106)</f>
        <v>1292600.6</v>
      </c>
      <c r="D119" s="57">
        <f>SUM('Ingresos Reales'!D106)</f>
        <v>2435346.44</v>
      </c>
      <c r="E119" s="57">
        <f>SUM(B119:D119)</f>
        <v>9835450.729999999</v>
      </c>
    </row>
    <row r="120" spans="1:5" ht="12.75">
      <c r="A120" s="51" t="s">
        <v>80</v>
      </c>
      <c r="B120" s="58">
        <f>SUM(B119)</f>
        <v>6107503.6899999995</v>
      </c>
      <c r="C120" s="58">
        <f>SUM(C119)</f>
        <v>1292600.6</v>
      </c>
      <c r="D120" s="58">
        <f>SUM(D119)</f>
        <v>2435346.44</v>
      </c>
      <c r="E120" s="58">
        <f>SUM(E119)</f>
        <v>9835450.729999999</v>
      </c>
    </row>
    <row r="121" spans="1:5" ht="12.75">
      <c r="A121" s="50"/>
      <c r="B121" s="57"/>
      <c r="C121" s="57"/>
      <c r="D121" s="57"/>
      <c r="E121" s="57"/>
    </row>
    <row r="122" spans="1:5" ht="12.75">
      <c r="A122" s="48" t="s">
        <v>83</v>
      </c>
      <c r="B122" s="58">
        <f>SUM(B120+B117+B112+B109+B87+B84+B77+B71+B59+B50+B37+B32+B18)</f>
        <v>176679437.13</v>
      </c>
      <c r="C122" s="58">
        <f>SUM(C120+C117+C112+C109+C87+C84+C77+C71+C59+C50+C37+C32+C18)</f>
        <v>99167040.88000001</v>
      </c>
      <c r="D122" s="58">
        <f>SUM(D120+D117+D112+D109+D87+D84+D77+D71+D59+D50+D37+D32+D18)</f>
        <v>91421957.27000001</v>
      </c>
      <c r="E122" s="58">
        <f>SUM(E120+E117+E112+E109+E87+E84+E77+E71+E59+E50+E37+E32+E18)</f>
        <v>367268435.28</v>
      </c>
    </row>
    <row r="123" spans="1:5" ht="12.75">
      <c r="A123" s="8"/>
      <c r="B123" s="8"/>
      <c r="C123" s="24"/>
      <c r="D123" s="8"/>
      <c r="E123" s="8"/>
    </row>
    <row r="124" spans="1:5" ht="12.75">
      <c r="A124" s="44" t="s">
        <v>84</v>
      </c>
      <c r="B124" s="24">
        <f>SUM(B122+B7)</f>
        <v>521664544.33</v>
      </c>
      <c r="C124" s="24">
        <f>SUM(C122+C7)</f>
        <v>487475753.96999997</v>
      </c>
      <c r="D124" s="24">
        <f>SUM(D122+D7)</f>
        <v>453497533.04999995</v>
      </c>
      <c r="E124" s="24">
        <f>SUM(E122+E7)</f>
        <v>712253542.48</v>
      </c>
    </row>
    <row r="125" spans="1:5" ht="12.75">
      <c r="A125" s="89"/>
      <c r="B125" s="80"/>
      <c r="C125" s="80"/>
      <c r="D125" s="80"/>
      <c r="E125" s="80"/>
    </row>
    <row r="126" spans="1:5" ht="12.75">
      <c r="A126" s="19"/>
      <c r="B126" s="19"/>
      <c r="C126" s="19"/>
      <c r="D126" s="19"/>
      <c r="E126" s="19"/>
    </row>
    <row r="127" spans="1:5" ht="12.75">
      <c r="A127" s="76" t="s">
        <v>85</v>
      </c>
      <c r="B127" s="77"/>
      <c r="C127" s="77"/>
      <c r="D127" s="77"/>
      <c r="E127" s="77"/>
    </row>
    <row r="128" spans="1:5" ht="12.75">
      <c r="A128" s="54" t="s">
        <v>192</v>
      </c>
      <c r="B128" s="57">
        <f>SUM('Egresos Reales'!B8)</f>
        <v>21485446</v>
      </c>
      <c r="C128" s="57">
        <f>SUM('Egresos Reales'!C8)</f>
        <v>19213871.33</v>
      </c>
      <c r="D128" s="57">
        <f>SUM('Egresos Reales'!D8)</f>
        <v>21406744</v>
      </c>
      <c r="E128" s="57">
        <f>SUM(B128:D128)</f>
        <v>62106061.33</v>
      </c>
    </row>
    <row r="129" spans="1:5" ht="12.75">
      <c r="A129" s="54" t="s">
        <v>193</v>
      </c>
      <c r="B129" s="57">
        <f>SUM('Egresos Reales'!B9)</f>
        <v>7550588.87</v>
      </c>
      <c r="C129" s="57">
        <f>SUM('Egresos Reales'!C9)</f>
        <v>6696023.919999999</v>
      </c>
      <c r="D129" s="57">
        <f>SUM('Egresos Reales'!D9)</f>
        <v>6716443.82</v>
      </c>
      <c r="E129" s="57">
        <f>SUM(B129:D129)</f>
        <v>20963056.61</v>
      </c>
    </row>
    <row r="130" spans="1:5" ht="12.75">
      <c r="A130" s="54" t="s">
        <v>86</v>
      </c>
      <c r="B130" s="57">
        <f>SUM('Egresos Reales'!B10)</f>
        <v>5659435.0600000005</v>
      </c>
      <c r="C130" s="57">
        <f>SUM('Egresos Reales'!C10)</f>
        <v>5005746.49</v>
      </c>
      <c r="D130" s="57">
        <f>SUM('Egresos Reales'!D10)</f>
        <v>7537632.63</v>
      </c>
      <c r="E130" s="57">
        <f>SUM(B130:D130)</f>
        <v>18202814.18</v>
      </c>
    </row>
    <row r="131" spans="1:5" ht="12.75">
      <c r="A131" s="59" t="s">
        <v>194</v>
      </c>
      <c r="B131" s="58">
        <f>SUM(B128:B130)</f>
        <v>34695469.93</v>
      </c>
      <c r="C131" s="58">
        <f>SUM(C128:C130)</f>
        <v>30915641.739999995</v>
      </c>
      <c r="D131" s="58">
        <f>SUM(D128:D130)</f>
        <v>35660820.45</v>
      </c>
      <c r="E131" s="58">
        <f>SUM(E128:E130)</f>
        <v>101271932.12</v>
      </c>
    </row>
    <row r="132" spans="1:5" ht="12.75">
      <c r="A132" s="49" t="s">
        <v>40</v>
      </c>
      <c r="B132" s="57"/>
      <c r="C132" s="57"/>
      <c r="D132" s="57"/>
      <c r="E132" s="57"/>
    </row>
    <row r="133" spans="1:5" ht="12.75">
      <c r="A133" s="54" t="s">
        <v>87</v>
      </c>
      <c r="B133" s="57">
        <f>SUM('Egresos Reales'!B13)</f>
        <v>2717205.48</v>
      </c>
      <c r="C133" s="57">
        <f>SUM('Egresos Reales'!C13)</f>
        <v>2720900.99</v>
      </c>
      <c r="D133" s="57">
        <f>SUM('Egresos Reales'!D13)</f>
        <v>3385439.45</v>
      </c>
      <c r="E133" s="57">
        <f aca="true" t="shared" si="6" ref="E133:E138">SUM(B133:D133)</f>
        <v>8823545.920000002</v>
      </c>
    </row>
    <row r="134" spans="1:5" ht="12.75">
      <c r="A134" s="54" t="s">
        <v>88</v>
      </c>
      <c r="B134" s="57">
        <f>SUM('Egresos Reales'!B14)</f>
        <v>5775826.62</v>
      </c>
      <c r="C134" s="57">
        <f>SUM('Egresos Reales'!C14)</f>
        <v>6195425.709999999</v>
      </c>
      <c r="D134" s="57">
        <f>SUM('Egresos Reales'!D14)</f>
        <v>4976767.46</v>
      </c>
      <c r="E134" s="57">
        <f t="shared" si="6"/>
        <v>16948019.79</v>
      </c>
    </row>
    <row r="135" spans="1:5" ht="12.75">
      <c r="A135" s="54" t="s">
        <v>89</v>
      </c>
      <c r="B135" s="57">
        <f>SUM('Egresos Reales'!B15)</f>
        <v>161240</v>
      </c>
      <c r="C135" s="57">
        <f>SUM('Egresos Reales'!C15)</f>
        <v>61480</v>
      </c>
      <c r="D135" s="57">
        <f>SUM('Egresos Reales'!D15)</f>
        <v>99180</v>
      </c>
      <c r="E135" s="57">
        <f t="shared" si="6"/>
        <v>321900</v>
      </c>
    </row>
    <row r="136" spans="1:5" ht="12.75">
      <c r="A136" s="54" t="s">
        <v>90</v>
      </c>
      <c r="B136" s="57">
        <f>SUM('Egresos Reales'!B16)</f>
        <v>261450</v>
      </c>
      <c r="C136" s="57">
        <f>SUM('Egresos Reales'!C16)</f>
        <v>20300</v>
      </c>
      <c r="D136" s="57">
        <f>SUM('Egresos Reales'!D16)</f>
        <v>7750</v>
      </c>
      <c r="E136" s="57">
        <f t="shared" si="6"/>
        <v>289500</v>
      </c>
    </row>
    <row r="137" spans="1:5" ht="12.75">
      <c r="A137" s="54" t="s">
        <v>91</v>
      </c>
      <c r="B137" s="57">
        <f>SUM('Egresos Reales'!B17)</f>
        <v>0</v>
      </c>
      <c r="C137" s="57">
        <f>SUM('Egresos Reales'!C17)</f>
        <v>0</v>
      </c>
      <c r="D137" s="57">
        <f>SUM('Egresos Reales'!D17)</f>
        <v>0</v>
      </c>
      <c r="E137" s="57">
        <f t="shared" si="6"/>
        <v>0</v>
      </c>
    </row>
    <row r="138" spans="1:5" ht="12.75">
      <c r="A138" s="54" t="s">
        <v>17</v>
      </c>
      <c r="B138" s="57">
        <f>SUM('Egresos Reales'!B18)</f>
        <v>196320.63</v>
      </c>
      <c r="C138" s="57">
        <f>SUM('Egresos Reales'!C18)</f>
        <v>256608.05</v>
      </c>
      <c r="D138" s="57">
        <f>SUM('Egresos Reales'!D18)</f>
        <v>978382.83</v>
      </c>
      <c r="E138" s="57">
        <f t="shared" si="6"/>
        <v>1431311.51</v>
      </c>
    </row>
    <row r="139" spans="1:5" ht="12.75">
      <c r="A139" s="59" t="s">
        <v>92</v>
      </c>
      <c r="B139" s="58">
        <f>SUM(B133:B138)</f>
        <v>9112042.73</v>
      </c>
      <c r="C139" s="58">
        <f>SUM(C133:C138)</f>
        <v>9254714.75</v>
      </c>
      <c r="D139" s="58">
        <f>SUM(D133:D138)</f>
        <v>9447519.74</v>
      </c>
      <c r="E139" s="58">
        <f>SUM(E133:E138)</f>
        <v>27814277.220000003</v>
      </c>
    </row>
    <row r="140" spans="1:5" ht="12.75">
      <c r="A140" s="49" t="s">
        <v>41</v>
      </c>
      <c r="B140" s="57"/>
      <c r="C140" s="57"/>
      <c r="D140" s="57"/>
      <c r="E140" s="57"/>
    </row>
    <row r="141" spans="1:5" ht="12.75">
      <c r="A141" s="54" t="s">
        <v>93</v>
      </c>
      <c r="B141" s="57">
        <f>SUM('Egresos Reales'!B21)</f>
        <v>476857.1</v>
      </c>
      <c r="C141" s="57">
        <f>SUM('Egresos Reales'!C21)</f>
        <v>736184.0700000001</v>
      </c>
      <c r="D141" s="57">
        <f>SUM('Egresos Reales'!D21)</f>
        <v>3752366.77</v>
      </c>
      <c r="E141" s="57">
        <f>SUM(B141:D141)</f>
        <v>4965407.9399999995</v>
      </c>
    </row>
    <row r="142" spans="1:5" ht="12.75">
      <c r="A142" s="54" t="s">
        <v>94</v>
      </c>
      <c r="B142" s="57">
        <f>SUM('Egresos Reales'!B22)</f>
        <v>591067.3200000001</v>
      </c>
      <c r="C142" s="57">
        <f>SUM('Egresos Reales'!C22)</f>
        <v>624255.9</v>
      </c>
      <c r="D142" s="57">
        <f>SUM('Egresos Reales'!D22)</f>
        <v>981832.12</v>
      </c>
      <c r="E142" s="57">
        <f>SUM(B142:D142)</f>
        <v>2197155.3400000003</v>
      </c>
    </row>
    <row r="143" spans="1:5" ht="12.75">
      <c r="A143" s="54" t="s">
        <v>195</v>
      </c>
      <c r="B143" s="57">
        <f>SUM('Egresos Reales'!B23)</f>
        <v>129592.88</v>
      </c>
      <c r="C143" s="57">
        <f>SUM('Egresos Reales'!C23)</f>
        <v>9305.52</v>
      </c>
      <c r="D143" s="57">
        <f>SUM('Egresos Reales'!D23)</f>
        <v>40498.48</v>
      </c>
      <c r="E143" s="57">
        <f>SUM(B143:D143)</f>
        <v>179396.88</v>
      </c>
    </row>
    <row r="144" spans="1:5" ht="12.75">
      <c r="A144" s="54" t="s">
        <v>196</v>
      </c>
      <c r="B144" s="57">
        <f>SUM('Egresos Reales'!B24)</f>
        <v>1793883.2399999998</v>
      </c>
      <c r="C144" s="57">
        <f>SUM('Egresos Reales'!C24)</f>
        <v>1522931.9700000004</v>
      </c>
      <c r="D144" s="57">
        <f>SUM('Egresos Reales'!D24)</f>
        <v>1639791.9</v>
      </c>
      <c r="E144" s="57">
        <f>SUM(B144:D144)</f>
        <v>4956607.109999999</v>
      </c>
    </row>
    <row r="145" spans="1:5" ht="12.75">
      <c r="A145" s="54" t="s">
        <v>17</v>
      </c>
      <c r="B145" s="57">
        <f>SUM('Egresos Reales'!B25)</f>
        <v>118314.5</v>
      </c>
      <c r="C145" s="57">
        <f>SUM('Egresos Reales'!C25)</f>
        <v>219940.9</v>
      </c>
      <c r="D145" s="57">
        <f>SUM('Egresos Reales'!D25)</f>
        <v>217754.79</v>
      </c>
      <c r="E145" s="57">
        <f>SUM(B145:D145)</f>
        <v>556010.1900000001</v>
      </c>
    </row>
    <row r="146" spans="1:5" ht="12.75">
      <c r="A146" s="59" t="s">
        <v>95</v>
      </c>
      <c r="B146" s="58">
        <f>SUM(B141:B145)</f>
        <v>3109715.0399999996</v>
      </c>
      <c r="C146" s="58">
        <f>SUM(C141:C145)</f>
        <v>3112618.360000001</v>
      </c>
      <c r="D146" s="58">
        <f>SUM(D141:D145)</f>
        <v>6632244.06</v>
      </c>
      <c r="E146" s="58">
        <f>SUM(E141:E145)</f>
        <v>12854577.459999999</v>
      </c>
    </row>
    <row r="147" spans="1:5" ht="12.75">
      <c r="A147" s="49" t="s">
        <v>233</v>
      </c>
      <c r="B147" s="57"/>
      <c r="C147" s="57"/>
      <c r="D147" s="57"/>
      <c r="E147" s="57"/>
    </row>
    <row r="148" spans="1:5" ht="12.75">
      <c r="A148" s="54" t="s">
        <v>246</v>
      </c>
      <c r="B148" s="57">
        <f>SUM('Egresos Reales'!B28)</f>
        <v>3068285.69</v>
      </c>
      <c r="C148" s="57">
        <f>SUM('Egresos Reales'!C28)</f>
        <v>4582594.4799999995</v>
      </c>
      <c r="D148" s="57">
        <f>SUM('Egresos Reales'!D28)</f>
        <v>3847915.23</v>
      </c>
      <c r="E148" s="57">
        <f aca="true" t="shared" si="7" ref="E148:E154">SUM(B148:D148)</f>
        <v>11498795.4</v>
      </c>
    </row>
    <row r="149" spans="1:5" ht="12.75">
      <c r="A149" s="54" t="s">
        <v>96</v>
      </c>
      <c r="B149" s="57">
        <f>SUM('Egresos Reales'!B29)</f>
        <v>1549713.0599999998</v>
      </c>
      <c r="C149" s="57">
        <f>SUM('Egresos Reales'!C29)</f>
        <v>591457.03</v>
      </c>
      <c r="D149" s="57">
        <f>SUM('Egresos Reales'!D29)</f>
        <v>1616524.63</v>
      </c>
      <c r="E149" s="57">
        <f t="shared" si="7"/>
        <v>3757694.7199999997</v>
      </c>
    </row>
    <row r="150" spans="1:5" ht="12.75">
      <c r="A150" s="54" t="s">
        <v>97</v>
      </c>
      <c r="B150" s="57">
        <f>SUM('Egresos Reales'!B30)</f>
        <v>113</v>
      </c>
      <c r="C150" s="57">
        <f>SUM('Egresos Reales'!C30)</f>
        <v>25445.02</v>
      </c>
      <c r="D150" s="57">
        <f>SUM('Egresos Reales'!D30)</f>
        <v>18206.2</v>
      </c>
      <c r="E150" s="57">
        <f t="shared" si="7"/>
        <v>43764.22</v>
      </c>
    </row>
    <row r="151" spans="1:5" ht="12.75">
      <c r="A151" s="54" t="s">
        <v>98</v>
      </c>
      <c r="B151" s="57">
        <f>SUM('Egresos Reales'!B31)</f>
        <v>111813.14000000001</v>
      </c>
      <c r="C151" s="57">
        <f>SUM('Egresos Reales'!C31)</f>
        <v>263046.56</v>
      </c>
      <c r="D151" s="57">
        <f>SUM('Egresos Reales'!D31)</f>
        <v>442363.19</v>
      </c>
      <c r="E151" s="57">
        <f t="shared" si="7"/>
        <v>817222.89</v>
      </c>
    </row>
    <row r="152" spans="1:5" ht="12.75">
      <c r="A152" s="54" t="s">
        <v>99</v>
      </c>
      <c r="B152" s="57">
        <f>SUM('Egresos Reales'!B32)</f>
        <v>40727.53</v>
      </c>
      <c r="C152" s="57">
        <f>SUM('Egresos Reales'!C32)</f>
        <v>360046.58999999997</v>
      </c>
      <c r="D152" s="57">
        <f>SUM('Egresos Reales'!D32)</f>
        <v>61244.08</v>
      </c>
      <c r="E152" s="57">
        <f t="shared" si="7"/>
        <v>462018.2</v>
      </c>
    </row>
    <row r="153" spans="1:5" ht="12.75">
      <c r="A153" s="54" t="s">
        <v>100</v>
      </c>
      <c r="B153" s="57">
        <f>SUM('Egresos Reales'!B33)</f>
        <v>0</v>
      </c>
      <c r="C153" s="57">
        <f>SUM('Egresos Reales'!C33)</f>
        <v>0</v>
      </c>
      <c r="D153" s="57">
        <f>SUM('Egresos Reales'!D33)</f>
        <v>0</v>
      </c>
      <c r="E153" s="57">
        <f t="shared" si="7"/>
        <v>0</v>
      </c>
    </row>
    <row r="154" spans="1:5" ht="12.75">
      <c r="A154" s="54" t="s">
        <v>17</v>
      </c>
      <c r="B154" s="57">
        <f>SUM('Egresos Reales'!B34)</f>
        <v>1083579.7799999998</v>
      </c>
      <c r="C154" s="57">
        <f>SUM('Egresos Reales'!C34)</f>
        <v>118471.54</v>
      </c>
      <c r="D154" s="57">
        <f>SUM('Egresos Reales'!D34)</f>
        <v>1733045.99</v>
      </c>
      <c r="E154" s="57">
        <f t="shared" si="7"/>
        <v>2935097.3099999996</v>
      </c>
    </row>
    <row r="155" spans="1:5" ht="12.75">
      <c r="A155" s="59" t="s">
        <v>101</v>
      </c>
      <c r="B155" s="58">
        <f>SUM(B148:B154)</f>
        <v>5854232.199999999</v>
      </c>
      <c r="C155" s="58">
        <f>SUM(C148:C154)</f>
        <v>5941061.219999999</v>
      </c>
      <c r="D155" s="58">
        <f>SUM(D148:D154)</f>
        <v>7719299.32</v>
      </c>
      <c r="E155" s="58">
        <f>SUM(E148:E154)</f>
        <v>19514592.740000002</v>
      </c>
    </row>
    <row r="156" spans="1:5" ht="12.75">
      <c r="A156" s="49" t="s">
        <v>42</v>
      </c>
      <c r="B156" s="57"/>
      <c r="C156" s="57"/>
      <c r="D156" s="57"/>
      <c r="E156" s="57"/>
    </row>
    <row r="157" spans="1:5" ht="12.75">
      <c r="A157" s="54" t="s">
        <v>102</v>
      </c>
      <c r="B157" s="57">
        <f>SUM('Egresos Reales'!B37)</f>
        <v>831665.4</v>
      </c>
      <c r="C157" s="57">
        <f>SUM('Egresos Reales'!C37)</f>
        <v>1579153.18</v>
      </c>
      <c r="D157" s="57">
        <f>SUM('Egresos Reales'!D37)</f>
        <v>575602.58</v>
      </c>
      <c r="E157" s="57">
        <f>SUM(B157:D157)</f>
        <v>2986421.16</v>
      </c>
    </row>
    <row r="158" spans="1:5" ht="12.75">
      <c r="A158" s="54" t="s">
        <v>103</v>
      </c>
      <c r="B158" s="57">
        <f>SUM('Egresos Reales'!B38)</f>
        <v>0</v>
      </c>
      <c r="C158" s="57">
        <f>SUM('Egresos Reales'!C38)</f>
        <v>0</v>
      </c>
      <c r="D158" s="57">
        <f>SUM('Egresos Reales'!D38)</f>
        <v>0</v>
      </c>
      <c r="E158" s="57">
        <f>SUM(B158:D158)</f>
        <v>0</v>
      </c>
    </row>
    <row r="159" spans="1:5" ht="12.75">
      <c r="A159" s="59" t="s">
        <v>104</v>
      </c>
      <c r="B159" s="58">
        <f>SUM(B157:B158)</f>
        <v>831665.4</v>
      </c>
      <c r="C159" s="58">
        <f>SUM(C157:C158)</f>
        <v>1579153.18</v>
      </c>
      <c r="D159" s="58">
        <f>SUM(D157:D158)</f>
        <v>575602.58</v>
      </c>
      <c r="E159" s="58">
        <f>SUM(E157:E158)</f>
        <v>2986421.16</v>
      </c>
    </row>
    <row r="160" spans="1:5" ht="12.75">
      <c r="A160" s="49" t="s">
        <v>105</v>
      </c>
      <c r="B160" s="57"/>
      <c r="C160" s="57"/>
      <c r="D160" s="57"/>
      <c r="E160" s="57"/>
    </row>
    <row r="161" spans="1:5" ht="12.75">
      <c r="A161" s="54" t="s">
        <v>106</v>
      </c>
      <c r="B161" s="57">
        <f>SUM('Egresos Reales'!B41)</f>
        <v>11060647.66</v>
      </c>
      <c r="C161" s="57">
        <f>SUM('Egresos Reales'!C41)</f>
        <v>10849770.71</v>
      </c>
      <c r="D161" s="57">
        <f>SUM('Egresos Reales'!D41)</f>
        <v>12647961.7</v>
      </c>
      <c r="E161" s="57">
        <f>SUM(B161:D161)</f>
        <v>34558380.07</v>
      </c>
    </row>
    <row r="162" spans="1:5" ht="12.75">
      <c r="A162" s="32" t="s">
        <v>270</v>
      </c>
      <c r="B162" s="57">
        <f>SUM('Egresos Reales'!B42)</f>
        <v>15682363.18</v>
      </c>
      <c r="C162" s="57">
        <f>SUM('Egresos Reales'!C42)</f>
        <v>12545127.18</v>
      </c>
      <c r="D162" s="57">
        <f>SUM('Egresos Reales'!D42)</f>
        <v>9856395.16</v>
      </c>
      <c r="E162" s="57">
        <f>SUM(B162:D162)</f>
        <v>38083885.519999996</v>
      </c>
    </row>
    <row r="163" spans="1:5" ht="12.75">
      <c r="A163" s="59" t="s">
        <v>107</v>
      </c>
      <c r="B163" s="58">
        <f>SUM(B161:B162)</f>
        <v>26743010.84</v>
      </c>
      <c r="C163" s="58">
        <f>SUM(C161:C162)</f>
        <v>23394897.89</v>
      </c>
      <c r="D163" s="58">
        <f>SUM(D161:D162)</f>
        <v>22504356.86</v>
      </c>
      <c r="E163" s="58">
        <f>SUM(E161:E162)</f>
        <v>72642265.59</v>
      </c>
    </row>
    <row r="164" spans="1:5" ht="12.75">
      <c r="A164" s="49" t="s">
        <v>234</v>
      </c>
      <c r="B164" s="58"/>
      <c r="C164" s="58"/>
      <c r="D164" s="58"/>
      <c r="E164" s="58"/>
    </row>
    <row r="165" spans="1:5" ht="12.75">
      <c r="A165" s="60" t="s">
        <v>326</v>
      </c>
      <c r="B165" s="57">
        <f>SUM('Egresos Reales'!B46)</f>
        <v>0</v>
      </c>
      <c r="C165" s="57">
        <f>SUM('Egresos Reales'!C46)</f>
        <v>0</v>
      </c>
      <c r="D165" s="57">
        <f>SUM('Egresos Reales'!D46)</f>
        <v>0</v>
      </c>
      <c r="E165" s="57">
        <f>SUM('Egresos Reales'!E46)</f>
        <v>0</v>
      </c>
    </row>
    <row r="166" spans="1:5" ht="12.75">
      <c r="A166" s="60" t="s">
        <v>349</v>
      </c>
      <c r="B166" s="57">
        <f>SUM('Egresos Reales'!B47)</f>
        <v>0</v>
      </c>
      <c r="C166" s="57">
        <f>SUM('Egresos Reales'!C47)</f>
        <v>0</v>
      </c>
      <c r="D166" s="57">
        <f>SUM('Egresos Reales'!D47)</f>
        <v>0</v>
      </c>
      <c r="E166" s="57">
        <f>SUM('Egresos Reales'!E47)</f>
        <v>0</v>
      </c>
    </row>
    <row r="167" spans="1:5" ht="12.75">
      <c r="A167" s="60" t="s">
        <v>327</v>
      </c>
      <c r="B167" s="57">
        <f>SUM('Egresos Reales'!B48)</f>
        <v>0</v>
      </c>
      <c r="C167" s="57">
        <f>SUM('Egresos Reales'!C48)</f>
        <v>217197.24</v>
      </c>
      <c r="D167" s="57">
        <f>SUM('Egresos Reales'!D48)</f>
        <v>0</v>
      </c>
      <c r="E167" s="57">
        <f>SUM('Egresos Reales'!E48)</f>
        <v>217197.24</v>
      </c>
    </row>
    <row r="168" spans="1:5" ht="12.75">
      <c r="A168" s="60" t="s">
        <v>336</v>
      </c>
      <c r="B168" s="57">
        <f>SUM('Egresos Reales'!B49)</f>
        <v>2047794.8199999998</v>
      </c>
      <c r="C168" s="57">
        <f>SUM('Egresos Reales'!C49)</f>
        <v>1364763.71</v>
      </c>
      <c r="D168" s="57">
        <f>SUM('Egresos Reales'!D49)</f>
        <v>924064.58</v>
      </c>
      <c r="E168" s="57">
        <f>SUM('Egresos Reales'!E49)</f>
        <v>4336623.109999999</v>
      </c>
    </row>
    <row r="169" spans="1:5" ht="12.75">
      <c r="A169" s="60" t="s">
        <v>389</v>
      </c>
      <c r="B169" s="57">
        <f>SUM('Egresos Reales'!B50)</f>
        <v>0</v>
      </c>
      <c r="C169" s="57">
        <f>SUM('Egresos Reales'!C50)</f>
        <v>0</v>
      </c>
      <c r="D169" s="57">
        <f>SUM('Egresos Reales'!D50)</f>
        <v>0</v>
      </c>
      <c r="E169" s="57">
        <f>SUM('Egresos Reales'!E50)</f>
        <v>0</v>
      </c>
    </row>
    <row r="170" spans="1:5" ht="12.75">
      <c r="A170" s="60" t="s">
        <v>392</v>
      </c>
      <c r="B170" s="57">
        <f>SUM('Egresos Reales'!B51)</f>
        <v>0</v>
      </c>
      <c r="C170" s="57">
        <f>SUM('Egresos Reales'!C51)</f>
        <v>0</v>
      </c>
      <c r="D170" s="57">
        <f>SUM('Egresos Reales'!D51)</f>
        <v>0</v>
      </c>
      <c r="E170" s="57">
        <f>SUM('Egresos Reales'!E51)</f>
        <v>0</v>
      </c>
    </row>
    <row r="171" spans="1:5" ht="12.75">
      <c r="A171" s="60" t="s">
        <v>393</v>
      </c>
      <c r="B171" s="57">
        <f>SUM('Egresos Reales'!B52)</f>
        <v>0</v>
      </c>
      <c r="C171" s="57">
        <f>SUM('Egresos Reales'!C52)</f>
        <v>0</v>
      </c>
      <c r="D171" s="57">
        <f>SUM('Egresos Reales'!D52)</f>
        <v>0</v>
      </c>
      <c r="E171" s="57">
        <f>SUM('Egresos Reales'!E52)</f>
        <v>0</v>
      </c>
    </row>
    <row r="172" spans="1:5" ht="12.75">
      <c r="A172" s="60" t="s">
        <v>355</v>
      </c>
      <c r="B172" s="57">
        <f>SUM('Egresos Reales'!B53)</f>
        <v>0</v>
      </c>
      <c r="C172" s="57">
        <f>SUM('Egresos Reales'!C53)</f>
        <v>0</v>
      </c>
      <c r="D172" s="57">
        <f>SUM('Egresos Reales'!D53)</f>
        <v>0</v>
      </c>
      <c r="E172" s="57">
        <f>SUM('Egresos Reales'!E53)</f>
        <v>0</v>
      </c>
    </row>
    <row r="173" spans="1:5" ht="12.75">
      <c r="A173" s="60" t="s">
        <v>390</v>
      </c>
      <c r="B173" s="57">
        <f>SUM('Egresos Reales'!B54)</f>
        <v>0</v>
      </c>
      <c r="C173" s="57">
        <f>SUM('Egresos Reales'!C54)</f>
        <v>0</v>
      </c>
      <c r="D173" s="57">
        <f>SUM('Egresos Reales'!D54)</f>
        <v>0</v>
      </c>
      <c r="E173" s="57">
        <f>SUM('Egresos Reales'!E54)</f>
        <v>0</v>
      </c>
    </row>
    <row r="174" spans="1:5" ht="12.75">
      <c r="A174" s="60" t="s">
        <v>391</v>
      </c>
      <c r="B174" s="57">
        <f>SUM('Egresos Reales'!B55)</f>
        <v>0</v>
      </c>
      <c r="C174" s="57">
        <f>SUM('Egresos Reales'!C55)</f>
        <v>1187308.56</v>
      </c>
      <c r="D174" s="57">
        <f>SUM('Egresos Reales'!D55)</f>
        <v>593654.28</v>
      </c>
      <c r="E174" s="57">
        <f>SUM('Egresos Reales'!E55)</f>
        <v>1780962.84</v>
      </c>
    </row>
    <row r="175" spans="1:5" ht="12.75">
      <c r="A175" s="65" t="s">
        <v>235</v>
      </c>
      <c r="B175" s="64">
        <f>SUM(B165:B174)</f>
        <v>2047794.8199999998</v>
      </c>
      <c r="C175" s="64">
        <f>SUM(C165:C174)</f>
        <v>2769269.51</v>
      </c>
      <c r="D175" s="64">
        <f>SUM(D165:D174)</f>
        <v>1517718.8599999999</v>
      </c>
      <c r="E175" s="64">
        <f>SUM(E165:E174)</f>
        <v>6334783.1899999995</v>
      </c>
    </row>
    <row r="176" spans="1:5" ht="12.75">
      <c r="A176" s="81"/>
      <c r="B176" s="79"/>
      <c r="C176" s="79"/>
      <c r="D176" s="79"/>
      <c r="E176" s="79"/>
    </row>
    <row r="177" spans="1:5" ht="12.75">
      <c r="A177" s="90"/>
      <c r="B177" s="88"/>
      <c r="C177" s="88"/>
      <c r="D177" s="88"/>
      <c r="E177" s="88"/>
    </row>
    <row r="178" spans="1:5" ht="12.75">
      <c r="A178" s="76" t="s">
        <v>108</v>
      </c>
      <c r="B178" s="196"/>
      <c r="C178" s="66"/>
      <c r="D178" s="66"/>
      <c r="E178" s="66"/>
    </row>
    <row r="179" spans="1:5" ht="12.75">
      <c r="A179" s="60" t="s">
        <v>257</v>
      </c>
      <c r="B179" s="195">
        <f>SUM('Egresos Reales'!B57)</f>
        <v>8120064.529999999</v>
      </c>
      <c r="C179" s="195">
        <f>SUM('Egresos Reales'!C57)</f>
        <v>6117410.92</v>
      </c>
      <c r="D179" s="195">
        <f>SUM('Egresos Reales'!D57)</f>
        <v>8171150.02</v>
      </c>
      <c r="E179" s="195">
        <f>SUM('Egresos Reales'!E57)</f>
        <v>22408625.47</v>
      </c>
    </row>
    <row r="180" spans="1:5" ht="12.75">
      <c r="A180" s="60" t="s">
        <v>276</v>
      </c>
      <c r="B180" s="195">
        <f>SUM('Egresos Reales'!B58)</f>
        <v>241411.5</v>
      </c>
      <c r="C180" s="195">
        <f>SUM('Egresos Reales'!C58)</f>
        <v>26588</v>
      </c>
      <c r="D180" s="195">
        <f>SUM('Egresos Reales'!D58)</f>
        <v>24470</v>
      </c>
      <c r="E180" s="195">
        <f>SUM('Egresos Reales'!E58)</f>
        <v>292469.5</v>
      </c>
    </row>
    <row r="181" spans="1:5" ht="12.75">
      <c r="A181" s="60" t="s">
        <v>328</v>
      </c>
      <c r="B181" s="195">
        <f>SUM('Egresos Reales'!B59)</f>
        <v>0</v>
      </c>
      <c r="C181" s="195">
        <f>SUM('Egresos Reales'!C59)</f>
        <v>0</v>
      </c>
      <c r="D181" s="195">
        <f>SUM('Egresos Reales'!D59)</f>
        <v>0</v>
      </c>
      <c r="E181" s="195">
        <f>SUM('Egresos Reales'!E59)</f>
        <v>0</v>
      </c>
    </row>
    <row r="182" spans="1:5" ht="12.75">
      <c r="A182" s="60" t="s">
        <v>345</v>
      </c>
      <c r="B182" s="195">
        <f>SUM('Egresos Reales'!B60)</f>
        <v>0</v>
      </c>
      <c r="C182" s="195">
        <f>SUM('Egresos Reales'!C60)</f>
        <v>0</v>
      </c>
      <c r="D182" s="195">
        <f>SUM('Egresos Reales'!D60)</f>
        <v>0</v>
      </c>
      <c r="E182" s="195">
        <f>SUM('Egresos Reales'!E60)</f>
        <v>0</v>
      </c>
    </row>
    <row r="183" spans="1:5" ht="12.75">
      <c r="A183" s="60" t="s">
        <v>399</v>
      </c>
      <c r="B183" s="195">
        <f>SUM('Egresos Reales'!B61)</f>
        <v>0</v>
      </c>
      <c r="C183" s="195">
        <f>SUM('Egresos Reales'!C61)</f>
        <v>34800</v>
      </c>
      <c r="D183" s="195">
        <f>SUM('Egresos Reales'!D61)</f>
        <v>2954202.22</v>
      </c>
      <c r="E183" s="195">
        <f>SUM('Egresos Reales'!E61)</f>
        <v>2989002.22</v>
      </c>
    </row>
    <row r="184" spans="1:5" ht="12.75">
      <c r="A184" s="60" t="s">
        <v>346</v>
      </c>
      <c r="B184" s="195">
        <f>SUM('Egresos Reales'!B62)</f>
        <v>180000</v>
      </c>
      <c r="C184" s="195">
        <f>SUM('Egresos Reales'!C62)</f>
        <v>0</v>
      </c>
      <c r="D184" s="195">
        <f>SUM('Egresos Reales'!D62)</f>
        <v>0</v>
      </c>
      <c r="E184" s="195">
        <f>SUM('Egresos Reales'!E62)</f>
        <v>180000</v>
      </c>
    </row>
    <row r="185" spans="1:5" ht="12.75">
      <c r="A185" s="60" t="s">
        <v>400</v>
      </c>
      <c r="B185" s="195">
        <f>SUM('Egresos Reales'!B63)</f>
        <v>0</v>
      </c>
      <c r="C185" s="195">
        <f>SUM('Egresos Reales'!C63)</f>
        <v>360000</v>
      </c>
      <c r="D185" s="195">
        <f>SUM('Egresos Reales'!D63)</f>
        <v>180000</v>
      </c>
      <c r="E185" s="195">
        <f>SUM('Egresos Reales'!E63)</f>
        <v>540000</v>
      </c>
    </row>
    <row r="186" spans="1:5" ht="12.75">
      <c r="A186" s="60" t="s">
        <v>329</v>
      </c>
      <c r="B186" s="195">
        <f>SUM('Egresos Reales'!B64)</f>
        <v>0</v>
      </c>
      <c r="C186" s="195">
        <f>SUM('Egresos Reales'!C64)</f>
        <v>0</v>
      </c>
      <c r="D186" s="195">
        <f>SUM('Egresos Reales'!D64)</f>
        <v>0</v>
      </c>
      <c r="E186" s="195">
        <f>SUM('Egresos Reales'!E64)</f>
        <v>0</v>
      </c>
    </row>
    <row r="187" spans="1:5" ht="12.75">
      <c r="A187" s="60" t="s">
        <v>347</v>
      </c>
      <c r="B187" s="195">
        <f>SUM('Egresos Reales'!B65)</f>
        <v>1638817.7299999997</v>
      </c>
      <c r="C187" s="195">
        <f>SUM('Egresos Reales'!C65)</f>
        <v>20841.72</v>
      </c>
      <c r="D187" s="195">
        <f>SUM('Egresos Reales'!D65)</f>
        <v>84146.05</v>
      </c>
      <c r="E187" s="195">
        <f>SUM('Egresos Reales'!E65)</f>
        <v>1743805.4999999998</v>
      </c>
    </row>
    <row r="188" spans="1:5" ht="12.75">
      <c r="A188" s="60" t="s">
        <v>401</v>
      </c>
      <c r="B188" s="195">
        <f>SUM('Egresos Reales'!B66)</f>
        <v>1167528.64</v>
      </c>
      <c r="C188" s="195">
        <f>SUM('Egresos Reales'!C66)</f>
        <v>2702535.97</v>
      </c>
      <c r="D188" s="195">
        <f>SUM('Egresos Reales'!D66)</f>
        <v>1180812.65</v>
      </c>
      <c r="E188" s="195">
        <f>SUM('Egresos Reales'!E66)</f>
        <v>5050877.26</v>
      </c>
    </row>
    <row r="189" spans="1:5" ht="12.75">
      <c r="A189" s="60" t="s">
        <v>273</v>
      </c>
      <c r="B189" s="195">
        <f>SUM('Egresos Reales'!B67)</f>
        <v>1320000</v>
      </c>
      <c r="C189" s="195">
        <f>SUM('Egresos Reales'!C67)</f>
        <v>0</v>
      </c>
      <c r="D189" s="195">
        <f>SUM('Egresos Reales'!D67)</f>
        <v>0</v>
      </c>
      <c r="E189" s="195">
        <f>SUM('Egresos Reales'!E67)</f>
        <v>1320000</v>
      </c>
    </row>
    <row r="190" spans="1:5" ht="12.75">
      <c r="A190" s="60" t="s">
        <v>274</v>
      </c>
      <c r="B190" s="195">
        <f>SUM('Egresos Reales'!B68)</f>
        <v>0</v>
      </c>
      <c r="C190" s="195">
        <f>SUM('Egresos Reales'!C68)</f>
        <v>0</v>
      </c>
      <c r="D190" s="195">
        <f>SUM('Egresos Reales'!D68)</f>
        <v>0</v>
      </c>
      <c r="E190" s="195">
        <f>SUM('Egresos Reales'!E68)</f>
        <v>0</v>
      </c>
    </row>
    <row r="191" spans="1:5" ht="12.75">
      <c r="A191" s="60" t="s">
        <v>327</v>
      </c>
      <c r="B191" s="195">
        <f>SUM('Egresos Reales'!B69)</f>
        <v>86204.91</v>
      </c>
      <c r="C191" s="195">
        <f>SUM('Egresos Reales'!C69)</f>
        <v>0</v>
      </c>
      <c r="D191" s="195">
        <f>SUM('Egresos Reales'!D69)</f>
        <v>0</v>
      </c>
      <c r="E191" s="195">
        <f>SUM('Egresos Reales'!E69)</f>
        <v>86204.91</v>
      </c>
    </row>
    <row r="192" spans="1:5" ht="12.75">
      <c r="A192" s="60" t="s">
        <v>336</v>
      </c>
      <c r="B192" s="195">
        <f>SUM('Egresos Reales'!B70)</f>
        <v>0</v>
      </c>
      <c r="C192" s="195">
        <f>SUM('Egresos Reales'!C70)</f>
        <v>4742514.84</v>
      </c>
      <c r="D192" s="195">
        <f>SUM('Egresos Reales'!D70)</f>
        <v>0</v>
      </c>
      <c r="E192" s="195">
        <f>SUM('Egresos Reales'!E70)</f>
        <v>4742514.84</v>
      </c>
    </row>
    <row r="193" spans="1:5" ht="12.75">
      <c r="A193" s="60" t="s">
        <v>300</v>
      </c>
      <c r="B193" s="195">
        <f>SUM('Egresos Reales'!B71)</f>
        <v>0</v>
      </c>
      <c r="C193" s="195">
        <f>SUM('Egresos Reales'!C71)</f>
        <v>0</v>
      </c>
      <c r="D193" s="195">
        <f>SUM('Egresos Reales'!D71)</f>
        <v>0</v>
      </c>
      <c r="E193" s="195">
        <f>SUM('Egresos Reales'!E71)</f>
        <v>0</v>
      </c>
    </row>
    <row r="194" spans="1:5" ht="12.75">
      <c r="A194" s="60" t="s">
        <v>330</v>
      </c>
      <c r="B194" s="195">
        <f>SUM('Egresos Reales'!B72)</f>
        <v>4536644</v>
      </c>
      <c r="C194" s="195">
        <f>SUM('Egresos Reales'!C72)</f>
        <v>0</v>
      </c>
      <c r="D194" s="195">
        <f>SUM('Egresos Reales'!D72)</f>
        <v>0</v>
      </c>
      <c r="E194" s="195">
        <f>SUM('Egresos Reales'!E72)</f>
        <v>4536644</v>
      </c>
    </row>
    <row r="195" spans="1:5" ht="12.75">
      <c r="A195" s="60" t="s">
        <v>348</v>
      </c>
      <c r="B195" s="195">
        <f>SUM('Egresos Reales'!B73)</f>
        <v>2119436</v>
      </c>
      <c r="C195" s="195">
        <f>SUM('Egresos Reales'!C73)</f>
        <v>875800</v>
      </c>
      <c r="D195" s="195">
        <f>SUM('Egresos Reales'!D73)</f>
        <v>0</v>
      </c>
      <c r="E195" s="195">
        <f>SUM('Egresos Reales'!E73)</f>
        <v>2995236</v>
      </c>
    </row>
    <row r="196" spans="1:5" ht="12.75">
      <c r="A196" s="60" t="s">
        <v>326</v>
      </c>
      <c r="B196" s="195">
        <f>SUM('Egresos Reales'!B74)</f>
        <v>34.8</v>
      </c>
      <c r="C196" s="195">
        <f>SUM('Egresos Reales'!C74)</f>
        <v>20.88</v>
      </c>
      <c r="D196" s="195">
        <f>SUM('Egresos Reales'!D74)</f>
        <v>0</v>
      </c>
      <c r="E196" s="195">
        <f>SUM('Egresos Reales'!E74)</f>
        <v>55.67999999999999</v>
      </c>
    </row>
    <row r="197" spans="1:5" ht="12.75">
      <c r="A197" s="60" t="s">
        <v>349</v>
      </c>
      <c r="B197" s="195">
        <f>SUM('Egresos Reales'!B75)</f>
        <v>0</v>
      </c>
      <c r="C197" s="195">
        <f>SUM('Egresos Reales'!C75)</f>
        <v>0</v>
      </c>
      <c r="D197" s="195">
        <f>SUM('Egresos Reales'!D75)</f>
        <v>0</v>
      </c>
      <c r="E197" s="195">
        <f>SUM('Egresos Reales'!E75)</f>
        <v>0</v>
      </c>
    </row>
    <row r="198" spans="1:5" ht="12.75">
      <c r="A198" s="60" t="s">
        <v>350</v>
      </c>
      <c r="B198" s="195">
        <f>SUM('Egresos Reales'!B76)</f>
        <v>0</v>
      </c>
      <c r="C198" s="195">
        <f>SUM('Egresos Reales'!C76)</f>
        <v>0</v>
      </c>
      <c r="D198" s="195">
        <f>SUM('Egresos Reales'!D76)</f>
        <v>0</v>
      </c>
      <c r="E198" s="195">
        <f>SUM('Egresos Reales'!E76)</f>
        <v>0</v>
      </c>
    </row>
    <row r="199" spans="1:5" ht="12.75">
      <c r="A199" s="60" t="s">
        <v>391</v>
      </c>
      <c r="B199" s="195">
        <f>SUM('Egresos Reales'!B77)</f>
        <v>7464090.24</v>
      </c>
      <c r="C199" s="195">
        <f>SUM('Egresos Reales'!C77)</f>
        <v>7395161.01</v>
      </c>
      <c r="D199" s="195">
        <f>SUM('Egresos Reales'!D77)</f>
        <v>7310094.37</v>
      </c>
      <c r="E199" s="195">
        <f>SUM('Egresos Reales'!E77)</f>
        <v>22169345.62</v>
      </c>
    </row>
    <row r="200" spans="1:5" ht="12.75">
      <c r="A200" s="169" t="s">
        <v>286</v>
      </c>
      <c r="B200" s="195">
        <f>SUM('Egresos Reales'!B78)</f>
        <v>0</v>
      </c>
      <c r="C200" s="195">
        <f>SUM('Egresos Reales'!C78)</f>
        <v>0</v>
      </c>
      <c r="D200" s="195">
        <f>SUM('Egresos Reales'!D78)</f>
        <v>0</v>
      </c>
      <c r="E200" s="195">
        <f>SUM('Egresos Reales'!E78)</f>
        <v>0</v>
      </c>
    </row>
    <row r="201" spans="1:5" ht="12.75">
      <c r="A201" s="199" t="s">
        <v>351</v>
      </c>
      <c r="B201" s="195">
        <f>SUM('Egresos Reales'!B79)</f>
        <v>0</v>
      </c>
      <c r="C201" s="195">
        <f>SUM('Egresos Reales'!C79)</f>
        <v>0</v>
      </c>
      <c r="D201" s="195">
        <f>SUM('Egresos Reales'!D79)</f>
        <v>0</v>
      </c>
      <c r="E201" s="195">
        <f>SUM('Egresos Reales'!E79)</f>
        <v>0</v>
      </c>
    </row>
    <row r="202" spans="1:5" ht="12.75">
      <c r="A202" s="199" t="s">
        <v>402</v>
      </c>
      <c r="B202" s="195">
        <f>SUM('Egresos Reales'!B80)</f>
        <v>4078954</v>
      </c>
      <c r="C202" s="195">
        <f>SUM('Egresos Reales'!C80)</f>
        <v>4286181</v>
      </c>
      <c r="D202" s="195">
        <f>SUM('Egresos Reales'!D80)</f>
        <v>3950589</v>
      </c>
      <c r="E202" s="195">
        <f>SUM('Egresos Reales'!E80)</f>
        <v>12315724</v>
      </c>
    </row>
    <row r="203" spans="1:5" ht="12.75">
      <c r="A203" s="199" t="s">
        <v>404</v>
      </c>
      <c r="B203" s="195">
        <f>SUM('Egresos Reales'!B81)</f>
        <v>281880</v>
      </c>
      <c r="C203" s="195">
        <f>SUM('Egresos Reales'!C81)</f>
        <v>0</v>
      </c>
      <c r="D203" s="195">
        <f>SUM('Egresos Reales'!D81)</f>
        <v>0</v>
      </c>
      <c r="E203" s="195">
        <f>SUM('Egresos Reales'!E81)</f>
        <v>281880</v>
      </c>
    </row>
    <row r="204" spans="1:5" ht="12.75">
      <c r="A204" s="169" t="s">
        <v>290</v>
      </c>
      <c r="B204" s="195">
        <f>SUM('Egresos Reales'!B82)</f>
        <v>951717.14</v>
      </c>
      <c r="C204" s="195">
        <f>SUM('Egresos Reales'!C82)</f>
        <v>951717.14</v>
      </c>
      <c r="D204" s="195">
        <f>SUM('Egresos Reales'!D82)</f>
        <v>951717.14</v>
      </c>
      <c r="E204" s="195">
        <f>SUM('Egresos Reales'!E82)</f>
        <v>2855151.42</v>
      </c>
    </row>
    <row r="205" spans="1:5" ht="12.75">
      <c r="A205" s="139" t="s">
        <v>236</v>
      </c>
      <c r="B205" s="197">
        <f>SUM(B179:B204)</f>
        <v>32186783.490000002</v>
      </c>
      <c r="C205" s="58">
        <f>SUM(C179:C204)</f>
        <v>27513571.48</v>
      </c>
      <c r="D205" s="58">
        <f>SUM(D179:D204)</f>
        <v>24807181.450000003</v>
      </c>
      <c r="E205" s="58">
        <f>SUM(E179:E204)</f>
        <v>84507536.41999999</v>
      </c>
    </row>
    <row r="206" spans="1:5" ht="12.75">
      <c r="A206" s="49" t="s">
        <v>109</v>
      </c>
      <c r="B206" s="197"/>
      <c r="C206" s="58"/>
      <c r="D206" s="58"/>
      <c r="E206" s="58"/>
    </row>
    <row r="207" spans="1:5" ht="12.75">
      <c r="A207" s="54" t="s">
        <v>110</v>
      </c>
      <c r="B207" s="195">
        <f>SUM('Egresos Reales'!B84)</f>
        <v>0</v>
      </c>
      <c r="C207" s="57">
        <f>SUM('Egresos Reales'!C84)</f>
        <v>0</v>
      </c>
      <c r="D207" s="57">
        <f>SUM('Egresos Reales'!D84)</f>
        <v>0</v>
      </c>
      <c r="E207" s="57">
        <f>SUM(B207:D207)</f>
        <v>0</v>
      </c>
    </row>
    <row r="208" spans="1:5" ht="12.75">
      <c r="A208" s="32" t="s">
        <v>282</v>
      </c>
      <c r="B208" s="195">
        <f>SUM('Egresos Reales'!B85)</f>
        <v>197793.77</v>
      </c>
      <c r="C208" s="57">
        <f>SUM('Egresos Reales'!C85)</f>
        <v>40256.530000000006</v>
      </c>
      <c r="D208" s="57">
        <f>SUM('Egresos Reales'!D85)</f>
        <v>62093.75</v>
      </c>
      <c r="E208" s="57">
        <f>SUM(B208:D208)</f>
        <v>300144.05</v>
      </c>
    </row>
    <row r="209" spans="1:5" ht="12.75">
      <c r="A209" s="54" t="s">
        <v>258</v>
      </c>
      <c r="B209" s="195">
        <f>SUM('Egresos Reales'!B86)</f>
        <v>1333333</v>
      </c>
      <c r="C209" s="57">
        <f>SUM('Egresos Reales'!C86)</f>
        <v>1333333</v>
      </c>
      <c r="D209" s="57">
        <f>SUM('Egresos Reales'!D86)</f>
        <v>1333333</v>
      </c>
      <c r="E209" s="57">
        <f>SUM(B209:D209)</f>
        <v>3999999</v>
      </c>
    </row>
    <row r="210" spans="1:5" ht="12.75">
      <c r="A210" s="59" t="s">
        <v>111</v>
      </c>
      <c r="B210" s="197">
        <f>SUM(B207:B209)</f>
        <v>1531126.77</v>
      </c>
      <c r="C210" s="58">
        <f>SUM(C207:C209)</f>
        <v>1373589.53</v>
      </c>
      <c r="D210" s="58">
        <f>SUM(D207:D209)</f>
        <v>1395426.75</v>
      </c>
      <c r="E210" s="58">
        <f>SUM(E207:E209)</f>
        <v>4300143.05</v>
      </c>
    </row>
    <row r="211" spans="1:5" ht="12.75">
      <c r="A211" s="49" t="s">
        <v>251</v>
      </c>
      <c r="B211" s="195"/>
      <c r="C211" s="57"/>
      <c r="D211" s="57"/>
      <c r="E211" s="57"/>
    </row>
    <row r="212" spans="1:6" ht="12.75">
      <c r="A212" s="169" t="s">
        <v>127</v>
      </c>
      <c r="B212" s="195">
        <f>SUM('Egresos Reales'!B88)</f>
        <v>0</v>
      </c>
      <c r="C212" s="195">
        <f>SUM('Egresos Reales'!C88)</f>
        <v>0</v>
      </c>
      <c r="D212" s="195">
        <f>SUM('Egresos Reales'!D88)</f>
        <v>0</v>
      </c>
      <c r="E212" s="195">
        <f>SUM('Egresos Reales'!E88)</f>
        <v>0</v>
      </c>
      <c r="F212" s="37"/>
    </row>
    <row r="213" spans="1:6" ht="12.75">
      <c r="A213" s="169" t="s">
        <v>252</v>
      </c>
      <c r="B213" s="195">
        <f>SUM('Egresos Reales'!B89)</f>
        <v>518531.33999999997</v>
      </c>
      <c r="C213" s="195">
        <f>SUM('Egresos Reales'!C89)</f>
        <v>53532.2</v>
      </c>
      <c r="D213" s="195">
        <f>SUM('Egresos Reales'!D89)</f>
        <v>7034</v>
      </c>
      <c r="E213" s="195">
        <f>SUM('Egresos Reales'!E89)</f>
        <v>579097.5399999999</v>
      </c>
      <c r="F213" s="37"/>
    </row>
    <row r="214" spans="1:6" ht="12.75">
      <c r="A214" s="169" t="s">
        <v>253</v>
      </c>
      <c r="B214" s="195">
        <f>SUM('Egresos Reales'!B90)</f>
        <v>5855193.12</v>
      </c>
      <c r="C214" s="195">
        <f>SUM('Egresos Reales'!C90)</f>
        <v>1468350.18</v>
      </c>
      <c r="D214" s="195">
        <f>SUM('Egresos Reales'!D90)</f>
        <v>2652859</v>
      </c>
      <c r="E214" s="195">
        <f>SUM('Egresos Reales'!E90)</f>
        <v>9976402.3</v>
      </c>
      <c r="F214" s="37"/>
    </row>
    <row r="215" spans="1:6" ht="12.75">
      <c r="A215" s="199" t="s">
        <v>324</v>
      </c>
      <c r="B215" s="195">
        <f>SUM('Egresos Reales'!B91)</f>
        <v>0</v>
      </c>
      <c r="C215" s="195">
        <f>SUM('Egresos Reales'!C91)</f>
        <v>0</v>
      </c>
      <c r="D215" s="195">
        <f>SUM('Egresos Reales'!D91)</f>
        <v>0</v>
      </c>
      <c r="E215" s="195">
        <f>SUM('Egresos Reales'!E91)</f>
        <v>0</v>
      </c>
      <c r="F215" s="37"/>
    </row>
    <row r="216" spans="1:6" ht="12.75">
      <c r="A216" s="199" t="s">
        <v>352</v>
      </c>
      <c r="B216" s="195">
        <f>SUM('Egresos Reales'!B92)</f>
        <v>0</v>
      </c>
      <c r="C216" s="195">
        <f>SUM('Egresos Reales'!C92)</f>
        <v>0</v>
      </c>
      <c r="D216" s="195">
        <f>SUM('Egresos Reales'!D92)</f>
        <v>0</v>
      </c>
      <c r="E216" s="195">
        <f>SUM('Egresos Reales'!E92)</f>
        <v>0</v>
      </c>
      <c r="F216" s="37"/>
    </row>
    <row r="217" spans="1:6" ht="12.75">
      <c r="A217" s="199" t="s">
        <v>413</v>
      </c>
      <c r="B217" s="195">
        <f>SUM('Egresos Reales'!B93)</f>
        <v>0</v>
      </c>
      <c r="C217" s="195">
        <f>SUM('Egresos Reales'!C93)</f>
        <v>0</v>
      </c>
      <c r="D217" s="195">
        <f>SUM('Egresos Reales'!D93)</f>
        <v>0</v>
      </c>
      <c r="E217" s="195">
        <f>SUM('Egresos Reales'!E93)</f>
        <v>0</v>
      </c>
      <c r="F217" s="37"/>
    </row>
    <row r="218" spans="1:6" ht="12.75">
      <c r="A218" s="199" t="s">
        <v>364</v>
      </c>
      <c r="B218" s="195">
        <f>SUM('Egresos Reales'!B94)</f>
        <v>1023209.97</v>
      </c>
      <c r="C218" s="195">
        <f>SUM('Egresos Reales'!C94)</f>
        <v>20593.54</v>
      </c>
      <c r="D218" s="195">
        <f>SUM('Egresos Reales'!D94)</f>
        <v>1243938.11</v>
      </c>
      <c r="E218" s="195">
        <f>SUM('Egresos Reales'!E94)</f>
        <v>2287741.62</v>
      </c>
      <c r="F218" s="37"/>
    </row>
    <row r="219" spans="1:6" ht="12.75">
      <c r="A219" s="199" t="s">
        <v>414</v>
      </c>
      <c r="B219" s="195">
        <f>SUM('Egresos Reales'!B95)</f>
        <v>0</v>
      </c>
      <c r="C219" s="195">
        <f>SUM('Egresos Reales'!C95)</f>
        <v>0</v>
      </c>
      <c r="D219" s="195">
        <f>SUM('Egresos Reales'!D95)</f>
        <v>0</v>
      </c>
      <c r="E219" s="195">
        <f>SUM('Egresos Reales'!E95)</f>
        <v>0</v>
      </c>
      <c r="F219" s="37"/>
    </row>
    <row r="220" spans="1:6" ht="12.75">
      <c r="A220" s="199" t="s">
        <v>367</v>
      </c>
      <c r="B220" s="195">
        <f>SUM('Egresos Reales'!B96)</f>
        <v>0</v>
      </c>
      <c r="C220" s="195">
        <f>SUM('Egresos Reales'!C96)</f>
        <v>0</v>
      </c>
      <c r="D220" s="195">
        <f>SUM('Egresos Reales'!D96)</f>
        <v>1348364.59</v>
      </c>
      <c r="E220" s="195">
        <f>SUM('Egresos Reales'!E96)</f>
        <v>1348364.59</v>
      </c>
      <c r="F220" s="37"/>
    </row>
    <row r="221" spans="1:6" ht="12.75">
      <c r="A221" s="199" t="s">
        <v>415</v>
      </c>
      <c r="B221" s="195">
        <f>SUM('Egresos Reales'!B97)</f>
        <v>0</v>
      </c>
      <c r="C221" s="195">
        <f>SUM('Egresos Reales'!C97)</f>
        <v>0</v>
      </c>
      <c r="D221" s="195">
        <f>SUM('Egresos Reales'!D97)</f>
        <v>0</v>
      </c>
      <c r="E221" s="195">
        <f>SUM('Egresos Reales'!E97)</f>
        <v>0</v>
      </c>
      <c r="F221" s="37"/>
    </row>
    <row r="222" spans="1:6" ht="12.75">
      <c r="A222" s="199" t="s">
        <v>288</v>
      </c>
      <c r="B222" s="195">
        <f>SUM('Egresos Reales'!B98)</f>
        <v>4026184.24</v>
      </c>
      <c r="C222" s="195">
        <f>SUM('Egresos Reales'!C98)</f>
        <v>0</v>
      </c>
      <c r="D222" s="195">
        <f>SUM('Egresos Reales'!D98)</f>
        <v>0</v>
      </c>
      <c r="E222" s="195">
        <f>SUM('Egresos Reales'!E98)</f>
        <v>4026184.24</v>
      </c>
      <c r="F222" s="37"/>
    </row>
    <row r="223" spans="1:6" ht="12.75">
      <c r="A223" s="199" t="s">
        <v>426</v>
      </c>
      <c r="B223" s="195">
        <f>SUM('Egresos Reales'!B99)</f>
        <v>0</v>
      </c>
      <c r="C223" s="195">
        <f>SUM('Egresos Reales'!C99)</f>
        <v>0</v>
      </c>
      <c r="D223" s="195">
        <f>SUM('Egresos Reales'!D99)</f>
        <v>402752.7</v>
      </c>
      <c r="E223" s="195">
        <f>SUM('Egresos Reales'!E99)</f>
        <v>402752.7</v>
      </c>
      <c r="F223" s="37"/>
    </row>
    <row r="224" spans="1:6" ht="12.75">
      <c r="A224" s="199" t="s">
        <v>308</v>
      </c>
      <c r="B224" s="195">
        <f>SUM('Egresos Reales'!B100)</f>
        <v>239935.49</v>
      </c>
      <c r="C224" s="195">
        <f>SUM('Egresos Reales'!C100)</f>
        <v>0</v>
      </c>
      <c r="D224" s="195">
        <f>SUM('Egresos Reales'!D100)</f>
        <v>0</v>
      </c>
      <c r="E224" s="195">
        <f>SUM('Egresos Reales'!E100)</f>
        <v>239935.49</v>
      </c>
      <c r="F224" s="37"/>
    </row>
    <row r="225" spans="1:6" ht="12.75">
      <c r="A225" s="199" t="s">
        <v>406</v>
      </c>
      <c r="B225" s="195">
        <f>SUM('Egresos Reales'!B101)</f>
        <v>0</v>
      </c>
      <c r="C225" s="195">
        <f>SUM('Egresos Reales'!C101)</f>
        <v>0</v>
      </c>
      <c r="D225" s="195">
        <f>SUM('Egresos Reales'!D101)</f>
        <v>0</v>
      </c>
      <c r="E225" s="195">
        <f>SUM('Egresos Reales'!E101)</f>
        <v>0</v>
      </c>
      <c r="F225" s="37"/>
    </row>
    <row r="226" spans="1:6" ht="12.75">
      <c r="A226" s="199" t="s">
        <v>358</v>
      </c>
      <c r="B226" s="195">
        <f>SUM('Egresos Reales'!B102)</f>
        <v>1499357.98</v>
      </c>
      <c r="C226" s="195">
        <f>SUM('Egresos Reales'!C102)</f>
        <v>2292724.01</v>
      </c>
      <c r="D226" s="195">
        <f>SUM('Egresos Reales'!D102)</f>
        <v>637048.4</v>
      </c>
      <c r="E226" s="195">
        <f>SUM('Egresos Reales'!E102)</f>
        <v>4429130.39</v>
      </c>
      <c r="F226" s="37"/>
    </row>
    <row r="227" spans="1:6" ht="12.75">
      <c r="A227" s="199" t="s">
        <v>416</v>
      </c>
      <c r="B227" s="195">
        <f>SUM('Egresos Reales'!B103)</f>
        <v>0</v>
      </c>
      <c r="C227" s="195">
        <f>SUM('Egresos Reales'!C103)</f>
        <v>0</v>
      </c>
      <c r="D227" s="195">
        <f>SUM('Egresos Reales'!D103)</f>
        <v>0</v>
      </c>
      <c r="E227" s="195">
        <f>SUM('Egresos Reales'!E103)</f>
        <v>0</v>
      </c>
      <c r="F227" s="37"/>
    </row>
    <row r="228" spans="1:6" ht="12.75">
      <c r="A228" s="169" t="s">
        <v>378</v>
      </c>
      <c r="B228" s="195">
        <f>SUM('Egresos Reales'!B104)</f>
        <v>0</v>
      </c>
      <c r="C228" s="195">
        <f>SUM('Egresos Reales'!C104)</f>
        <v>0</v>
      </c>
      <c r="D228" s="195">
        <f>SUM('Egresos Reales'!D104)</f>
        <v>0</v>
      </c>
      <c r="E228" s="195">
        <f>SUM('Egresos Reales'!E104)</f>
        <v>0</v>
      </c>
      <c r="F228" s="37"/>
    </row>
    <row r="229" spans="1:6" ht="12.75">
      <c r="A229" s="233" t="s">
        <v>295</v>
      </c>
      <c r="B229" s="195">
        <f>SUM('Egresos Reales'!B105)</f>
        <v>0</v>
      </c>
      <c r="C229" s="195">
        <f>SUM('Egresos Reales'!C105)</f>
        <v>0</v>
      </c>
      <c r="D229" s="195">
        <f>SUM('Egresos Reales'!D105)</f>
        <v>0</v>
      </c>
      <c r="E229" s="195">
        <f>SUM('Egresos Reales'!E105)</f>
        <v>0</v>
      </c>
      <c r="F229" s="37"/>
    </row>
    <row r="230" spans="1:6" ht="12.75">
      <c r="A230" s="8" t="s">
        <v>323</v>
      </c>
      <c r="B230" s="195">
        <f>SUM('Egresos Reales'!B106)</f>
        <v>0</v>
      </c>
      <c r="C230" s="195">
        <f>SUM('Egresos Reales'!C106)</f>
        <v>0</v>
      </c>
      <c r="D230" s="195">
        <f>SUM('Egresos Reales'!D106)</f>
        <v>0</v>
      </c>
      <c r="E230" s="195">
        <f>SUM('Egresos Reales'!E106)</f>
        <v>0</v>
      </c>
      <c r="F230" s="37"/>
    </row>
    <row r="231" spans="1:6" ht="12.75">
      <c r="A231" s="234" t="s">
        <v>365</v>
      </c>
      <c r="B231" s="195">
        <f>SUM('Egresos Reales'!B107)</f>
        <v>496126.76</v>
      </c>
      <c r="C231" s="195">
        <f>SUM('Egresos Reales'!C107)</f>
        <v>0</v>
      </c>
      <c r="D231" s="195">
        <f>SUM('Egresos Reales'!D107)</f>
        <v>0</v>
      </c>
      <c r="E231" s="195">
        <f>SUM('Egresos Reales'!E107)</f>
        <v>496126.76</v>
      </c>
      <c r="F231" s="37"/>
    </row>
    <row r="232" spans="1:6" ht="12.75">
      <c r="A232" s="141" t="s">
        <v>422</v>
      </c>
      <c r="B232" s="195">
        <f>SUM('Egresos Reales'!B108)</f>
        <v>0</v>
      </c>
      <c r="C232" s="195">
        <f>SUM('Egresos Reales'!C108)</f>
        <v>0</v>
      </c>
      <c r="D232" s="195">
        <f>SUM('Egresos Reales'!D108)</f>
        <v>0</v>
      </c>
      <c r="E232" s="195">
        <f>SUM('Egresos Reales'!E108)</f>
        <v>0</v>
      </c>
      <c r="F232" s="37"/>
    </row>
    <row r="233" spans="1:6" ht="12.75">
      <c r="A233" s="8" t="s">
        <v>321</v>
      </c>
      <c r="B233" s="195">
        <f>SUM('Egresos Reales'!B109)</f>
        <v>0</v>
      </c>
      <c r="C233" s="195">
        <f>SUM('Egresos Reales'!C109)</f>
        <v>4457998.22</v>
      </c>
      <c r="D233" s="195">
        <f>SUM('Egresos Reales'!D109)</f>
        <v>2709195.29</v>
      </c>
      <c r="E233" s="195">
        <f>SUM('Egresos Reales'!E109)</f>
        <v>7167193.51</v>
      </c>
      <c r="F233" s="37"/>
    </row>
    <row r="234" spans="1:6" ht="12.75">
      <c r="A234" s="8" t="s">
        <v>368</v>
      </c>
      <c r="B234" s="195">
        <f>SUM('Egresos Reales'!B110)</f>
        <v>0</v>
      </c>
      <c r="C234" s="195">
        <f>SUM('Egresos Reales'!C110)</f>
        <v>0</v>
      </c>
      <c r="D234" s="195">
        <f>SUM('Egresos Reales'!D110)</f>
        <v>0</v>
      </c>
      <c r="E234" s="195">
        <f>SUM('Egresos Reales'!E110)</f>
        <v>0</v>
      </c>
      <c r="F234" s="37"/>
    </row>
    <row r="235" spans="1:6" ht="12.75">
      <c r="A235" s="8" t="s">
        <v>417</v>
      </c>
      <c r="B235" s="195">
        <f>SUM('Egresos Reales'!B111)</f>
        <v>0</v>
      </c>
      <c r="C235" s="195">
        <f>SUM('Egresos Reales'!C111)</f>
        <v>0</v>
      </c>
      <c r="D235" s="195">
        <f>SUM('Egresos Reales'!D111)</f>
        <v>0</v>
      </c>
      <c r="E235" s="195">
        <f>SUM('Egresos Reales'!E111)</f>
        <v>0</v>
      </c>
      <c r="F235" s="37"/>
    </row>
    <row r="236" spans="1:6" ht="12.75">
      <c r="A236" s="141" t="s">
        <v>418</v>
      </c>
      <c r="B236" s="195">
        <f>SUM('Egresos Reales'!B112)</f>
        <v>2207755.21</v>
      </c>
      <c r="C236" s="195">
        <f>SUM('Egresos Reales'!C112)</f>
        <v>0</v>
      </c>
      <c r="D236" s="195">
        <f>SUM('Egresos Reales'!D112)</f>
        <v>0</v>
      </c>
      <c r="E236" s="195">
        <f>SUM('Egresos Reales'!E112)</f>
        <v>2207755.21</v>
      </c>
      <c r="F236" s="37"/>
    </row>
    <row r="237" spans="1:6" ht="12.75">
      <c r="A237" s="141" t="s">
        <v>419</v>
      </c>
      <c r="B237" s="195">
        <f>SUM('Egresos Reales'!B113)</f>
        <v>1377695.91</v>
      </c>
      <c r="C237" s="195">
        <f>SUM('Egresos Reales'!C113)</f>
        <v>7289123.92</v>
      </c>
      <c r="D237" s="195">
        <f>SUM('Egresos Reales'!D113)</f>
        <v>0</v>
      </c>
      <c r="E237" s="195">
        <f>SUM('Egresos Reales'!E113)</f>
        <v>8666819.83</v>
      </c>
      <c r="F237" s="37"/>
    </row>
    <row r="238" spans="1:6" ht="12.75">
      <c r="A238" s="141" t="s">
        <v>420</v>
      </c>
      <c r="B238" s="195">
        <f>SUM('Egresos Reales'!B114)</f>
        <v>0</v>
      </c>
      <c r="C238" s="195">
        <f>SUM('Egresos Reales'!C114)</f>
        <v>1488282.04</v>
      </c>
      <c r="D238" s="195">
        <f>SUM('Egresos Reales'!D114)</f>
        <v>1692254.33</v>
      </c>
      <c r="E238" s="195">
        <f>SUM('Egresos Reales'!E114)</f>
        <v>3180536.37</v>
      </c>
      <c r="F238" s="37"/>
    </row>
    <row r="239" spans="1:6" ht="12.75">
      <c r="A239" s="141" t="s">
        <v>421</v>
      </c>
      <c r="B239" s="195">
        <f>SUM('Egresos Reales'!B115)</f>
        <v>0</v>
      </c>
      <c r="C239" s="195">
        <f>SUM('Egresos Reales'!C115)</f>
        <v>0</v>
      </c>
      <c r="D239" s="195">
        <f>SUM('Egresos Reales'!D115)</f>
        <v>0</v>
      </c>
      <c r="E239" s="195">
        <f>SUM('Egresos Reales'!E115)</f>
        <v>0</v>
      </c>
      <c r="F239" s="37"/>
    </row>
    <row r="240" spans="1:6" ht="12.75">
      <c r="A240" s="141" t="s">
        <v>361</v>
      </c>
      <c r="B240" s="195">
        <f>SUM('Egresos Reales'!B116)</f>
        <v>0</v>
      </c>
      <c r="C240" s="195">
        <f>SUM('Egresos Reales'!C116)</f>
        <v>2475056.42</v>
      </c>
      <c r="D240" s="195">
        <f>SUM('Egresos Reales'!D116)</f>
        <v>2350425.38</v>
      </c>
      <c r="E240" s="195">
        <f>SUM('Egresos Reales'!E116)</f>
        <v>4825481.8</v>
      </c>
      <c r="F240" s="37"/>
    </row>
    <row r="241" spans="1:6" ht="12.75">
      <c r="A241" s="8" t="s">
        <v>313</v>
      </c>
      <c r="B241" s="195">
        <f>SUM('Egresos Reales'!B117)</f>
        <v>0</v>
      </c>
      <c r="C241" s="195">
        <f>SUM('Egresos Reales'!C117)</f>
        <v>0</v>
      </c>
      <c r="D241" s="195">
        <f>SUM('Egresos Reales'!D117)</f>
        <v>0</v>
      </c>
      <c r="E241" s="195">
        <f>SUM('Egresos Reales'!E117)</f>
        <v>0</v>
      </c>
      <c r="F241" s="37"/>
    </row>
    <row r="242" spans="1:6" ht="12.75">
      <c r="A242" s="59" t="s">
        <v>172</v>
      </c>
      <c r="B242" s="197">
        <f>SUM(B212:B241)</f>
        <v>17243990.02</v>
      </c>
      <c r="C242" s="197">
        <f>SUM(C212:C241)</f>
        <v>19545660.53</v>
      </c>
      <c r="D242" s="197">
        <f>SUM(D212:D241)</f>
        <v>13043871.8</v>
      </c>
      <c r="E242" s="197">
        <f>SUM(E212:E241)</f>
        <v>49833522.349999994</v>
      </c>
      <c r="F242" s="37"/>
    </row>
    <row r="243" spans="1:5" ht="12.75">
      <c r="A243" s="50"/>
      <c r="B243" s="195"/>
      <c r="C243" s="57"/>
      <c r="D243" s="57"/>
      <c r="E243" s="57"/>
    </row>
    <row r="244" spans="1:7" ht="12.75">
      <c r="A244" s="61" t="s">
        <v>112</v>
      </c>
      <c r="B244" s="197">
        <f>SUM(B242+B210+B205+B175+B163+B159+B155+B146+B139+B131)</f>
        <v>133355831.24000001</v>
      </c>
      <c r="C244" s="58">
        <f>SUM(C242+C210+C205+C175+C163+C159+C155+C146+C139+C131)</f>
        <v>125400178.19</v>
      </c>
      <c r="D244" s="58">
        <f>SUM(D242+D210+D205+D175+D163+D159+D155+D146+D139+D131)</f>
        <v>123304041.87</v>
      </c>
      <c r="E244" s="58">
        <f>SUM(E242+E210+E205+E175+E163+E159+E155+E146+E139+E131)</f>
        <v>382060051.3</v>
      </c>
      <c r="F244" s="37"/>
      <c r="G244" s="37"/>
    </row>
    <row r="245" spans="1:5" ht="12.75">
      <c r="A245" s="8"/>
      <c r="B245" s="17"/>
      <c r="C245" s="8"/>
      <c r="D245" s="8"/>
      <c r="E245" s="8"/>
    </row>
    <row r="246" spans="1:5" ht="12.75">
      <c r="A246" s="46" t="s">
        <v>159</v>
      </c>
      <c r="B246" s="198">
        <f>SUM(B7+B122-B244)</f>
        <v>388308713.09</v>
      </c>
      <c r="C246" s="47">
        <f>SUM(C7+C122-C244)</f>
        <v>362075575.78</v>
      </c>
      <c r="D246" s="47">
        <f>SUM(D7+D122-D244)</f>
        <v>330193491.17999995</v>
      </c>
      <c r="E246" s="47">
        <f>SUM(E7+E122-E244)</f>
        <v>330193491.18</v>
      </c>
    </row>
    <row r="248" ht="12.75">
      <c r="E248" s="37"/>
    </row>
    <row r="249" ht="15.75">
      <c r="A249" s="95"/>
    </row>
  </sheetData>
  <sheetProtection/>
  <mergeCells count="3">
    <mergeCell ref="A2:E2"/>
    <mergeCell ref="A3:E3"/>
    <mergeCell ref="A1:E1"/>
  </mergeCells>
  <printOptions horizontalCentered="1"/>
  <pageMargins left="0" right="0" top="0.2362204724409449" bottom="0.1968503937007874" header="0" footer="0"/>
  <pageSetup firstPageNumber="40" useFirstPageNumber="1" fitToHeight="3" horizontalDpi="600" verticalDpi="600" orientation="landscape" scale="54" r:id="rId1"/>
  <rowBreaks count="3" manualBreakCount="3">
    <brk id="60" max="255" man="1"/>
    <brk id="125" max="255" man="1"/>
    <brk id="17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37.00390625" style="0" bestFit="1" customWidth="1"/>
    <col min="2" max="2" width="15.00390625" style="0" bestFit="1" customWidth="1"/>
    <col min="3" max="3" width="14.00390625" style="0" bestFit="1" customWidth="1"/>
    <col min="4" max="4" width="14.8515625" style="0" bestFit="1" customWidth="1"/>
    <col min="5" max="5" width="14.00390625" style="0" bestFit="1" customWidth="1"/>
    <col min="6" max="6" width="43.28125" style="0" customWidth="1"/>
  </cols>
  <sheetData>
    <row r="1" spans="1:6" ht="15.75">
      <c r="A1" s="243" t="s">
        <v>259</v>
      </c>
      <c r="B1" s="243"/>
      <c r="C1" s="243"/>
      <c r="D1" s="243"/>
      <c r="E1" s="243"/>
      <c r="F1" s="243"/>
    </row>
    <row r="2" spans="1:6" ht="12.75">
      <c r="A2" s="242" t="s">
        <v>424</v>
      </c>
      <c r="B2" s="242"/>
      <c r="C2" s="242"/>
      <c r="D2" s="242"/>
      <c r="E2" s="242"/>
      <c r="F2" s="242"/>
    </row>
    <row r="3" spans="1:6" ht="12.75">
      <c r="A3" s="242" t="s">
        <v>33</v>
      </c>
      <c r="B3" s="242"/>
      <c r="C3" s="242"/>
      <c r="D3" s="242"/>
      <c r="E3" s="242"/>
      <c r="F3" s="242"/>
    </row>
    <row r="4" ht="13.5" thickBot="1"/>
    <row r="5" spans="1:6" ht="13.5" thickBot="1">
      <c r="A5" s="28" t="s">
        <v>0</v>
      </c>
      <c r="B5" s="244" t="s">
        <v>164</v>
      </c>
      <c r="C5" s="245"/>
      <c r="D5" s="3" t="s">
        <v>31</v>
      </c>
      <c r="E5" s="3" t="s">
        <v>32</v>
      </c>
      <c r="F5" s="28" t="s">
        <v>175</v>
      </c>
    </row>
    <row r="6" spans="1:6" ht="13.5" thickBot="1">
      <c r="A6" s="29"/>
      <c r="B6" s="4">
        <v>2013</v>
      </c>
      <c r="C6" s="4">
        <v>2014</v>
      </c>
      <c r="D6" s="4">
        <v>2014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8" t="s">
        <v>18</v>
      </c>
      <c r="B9" s="26">
        <v>90410588.1</v>
      </c>
      <c r="C9" s="92">
        <f>SUM('Ingresos Reales'!E8)</f>
        <v>92774139</v>
      </c>
      <c r="D9" s="26">
        <f>SUM('Presupuesto Ingresos'!E8)</f>
        <v>92050000</v>
      </c>
      <c r="E9" s="92">
        <f>SUM(C9-D9)</f>
        <v>724139</v>
      </c>
      <c r="F9" s="8"/>
    </row>
    <row r="10" spans="1:6" ht="12.75">
      <c r="A10" s="8"/>
      <c r="B10" s="26"/>
      <c r="C10" s="26"/>
      <c r="D10" s="26"/>
      <c r="E10" s="26"/>
      <c r="F10" s="8"/>
    </row>
    <row r="11" spans="1:6" ht="12.75">
      <c r="A11" s="8" t="s">
        <v>129</v>
      </c>
      <c r="B11" s="26">
        <v>47145016.11</v>
      </c>
      <c r="C11" s="92">
        <f>SUM('Ingresos Reales'!E9)</f>
        <v>30514047.099999998</v>
      </c>
      <c r="D11" s="26">
        <f>SUM('Presupuesto Ingresos'!E9)</f>
        <v>27300000</v>
      </c>
      <c r="E11" s="92">
        <f>SUM(C11-D11)</f>
        <v>3214047.0999999978</v>
      </c>
      <c r="F11" s="8"/>
    </row>
    <row r="12" spans="1:6" ht="12.75">
      <c r="A12" s="8"/>
      <c r="B12" s="26"/>
      <c r="C12" s="26"/>
      <c r="D12" s="26"/>
      <c r="E12" s="26"/>
      <c r="F12" s="8"/>
    </row>
    <row r="13" spans="1:6" ht="12.75">
      <c r="A13" s="8" t="s">
        <v>130</v>
      </c>
      <c r="B13" s="26">
        <v>13950.5</v>
      </c>
      <c r="C13" s="92">
        <f>SUM('Ingresos Reales'!E10)</f>
        <v>10724.5</v>
      </c>
      <c r="D13" s="26">
        <f>SUM('Presupuesto Ingresos'!E10)</f>
        <v>7585.76</v>
      </c>
      <c r="E13" s="92">
        <f>SUM(C13-D13)</f>
        <v>3138.74</v>
      </c>
      <c r="F13" s="8"/>
    </row>
    <row r="14" spans="1:6" ht="12.75">
      <c r="A14" s="8"/>
      <c r="B14" s="26"/>
      <c r="C14" s="92"/>
      <c r="D14" s="26"/>
      <c r="E14" s="92"/>
      <c r="F14" s="8"/>
    </row>
    <row r="15" spans="1:6" ht="12.75">
      <c r="A15" s="8" t="s">
        <v>131</v>
      </c>
      <c r="B15" s="26">
        <v>0</v>
      </c>
      <c r="C15" s="92">
        <f>SUM('Ingresos Reales'!E11)</f>
        <v>0</v>
      </c>
      <c r="D15" s="26">
        <f>SUM('Presupuesto Ingresos'!E11)</f>
        <v>0</v>
      </c>
      <c r="E15" s="92">
        <f>SUM(C15-D15)</f>
        <v>0</v>
      </c>
      <c r="F15" s="8"/>
    </row>
    <row r="16" spans="1:6" ht="12.75">
      <c r="A16" s="8"/>
      <c r="C16" s="26"/>
      <c r="D16" s="26"/>
      <c r="E16" s="26"/>
      <c r="F16" s="8"/>
    </row>
    <row r="17" spans="1:6" ht="12.75">
      <c r="A17" s="8" t="s">
        <v>132</v>
      </c>
      <c r="B17" s="26">
        <v>0</v>
      </c>
      <c r="C17" s="92">
        <f>SUM('Ingresos Reales'!E12)</f>
        <v>0</v>
      </c>
      <c r="D17" s="26">
        <f>SUM('Presupuesto Ingresos'!E12)</f>
        <v>0</v>
      </c>
      <c r="E17" s="92">
        <f>SUM(C17-D17)</f>
        <v>0</v>
      </c>
      <c r="F17" s="8"/>
    </row>
    <row r="18" spans="1:6" ht="12.75">
      <c r="A18" s="8"/>
      <c r="B18" s="26"/>
      <c r="C18" s="92"/>
      <c r="D18" s="26"/>
      <c r="E18" s="92"/>
      <c r="F18" s="8"/>
    </row>
    <row r="19" spans="1:6" ht="12.75">
      <c r="A19" s="8" t="s">
        <v>114</v>
      </c>
      <c r="B19" s="26">
        <v>0</v>
      </c>
      <c r="C19" s="92">
        <f>SUM('Ingresos Reales'!E13)</f>
        <v>0</v>
      </c>
      <c r="D19" s="26">
        <f>SUM('Presupuesto Ingresos'!E13)</f>
        <v>0</v>
      </c>
      <c r="E19" s="92">
        <f>SUM(C19-D19)</f>
        <v>0</v>
      </c>
      <c r="F19" s="8"/>
    </row>
    <row r="20" spans="1:6" ht="12.75">
      <c r="A20" s="9"/>
      <c r="B20" s="27"/>
      <c r="C20" s="27"/>
      <c r="D20" s="27"/>
      <c r="E20" s="27"/>
      <c r="F20" s="8"/>
    </row>
    <row r="21" ht="12.75">
      <c r="F21" s="8"/>
    </row>
    <row r="22" spans="1:6" ht="12.75">
      <c r="A22" s="5" t="s">
        <v>4</v>
      </c>
      <c r="B22" s="6">
        <f>SUM(B9:B20)</f>
        <v>137569554.70999998</v>
      </c>
      <c r="C22" s="6">
        <f>SUM(C9:C20)</f>
        <v>123298910.6</v>
      </c>
      <c r="D22" s="6">
        <f>SUM(D9:D20)</f>
        <v>119357585.76</v>
      </c>
      <c r="E22" s="6">
        <f>SUM(E9:E20)</f>
        <v>3941324.839999998</v>
      </c>
      <c r="F22" s="31"/>
    </row>
    <row r="23" ht="12.75">
      <c r="F23" s="8"/>
    </row>
    <row r="24" spans="1:6" ht="12.75">
      <c r="A24" s="13"/>
      <c r="B24" s="14"/>
      <c r="C24" s="14"/>
      <c r="D24" s="14"/>
      <c r="E24" s="14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5"/>
      <c r="B44" s="16"/>
      <c r="C44" s="16"/>
      <c r="D44" s="16"/>
      <c r="E44" s="16"/>
      <c r="F44" s="17"/>
    </row>
    <row r="45" spans="1:6" ht="12.75">
      <c r="A45" s="15"/>
      <c r="B45" s="16"/>
      <c r="C45" s="16"/>
      <c r="D45" s="16"/>
      <c r="E45" s="16"/>
      <c r="F45" s="17"/>
    </row>
    <row r="46" spans="1:6" ht="12.75">
      <c r="A46" s="18"/>
      <c r="B46" s="19"/>
      <c r="C46" s="19"/>
      <c r="D46" s="19"/>
      <c r="E46" s="19"/>
      <c r="F46" s="20"/>
    </row>
  </sheetData>
  <sheetProtection/>
  <mergeCells count="4">
    <mergeCell ref="A2:F2"/>
    <mergeCell ref="A3:F3"/>
    <mergeCell ref="B5:C5"/>
    <mergeCell ref="A1:F1"/>
  </mergeCells>
  <printOptions horizontalCentered="1"/>
  <pageMargins left="0.3937007874015748" right="0.3937007874015748" top="0.31" bottom="0.17" header="0" footer="0"/>
  <pageSetup horizontalDpi="600" verticalDpi="600" orientation="landscape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7">
      <selection activeCell="H24" sqref="H24"/>
    </sheetView>
  </sheetViews>
  <sheetFormatPr defaultColWidth="11.421875" defaultRowHeight="12.75"/>
  <cols>
    <col min="1" max="1" width="37.00390625" style="0" bestFit="1" customWidth="1"/>
    <col min="2" max="2" width="16.140625" style="0" customWidth="1"/>
    <col min="3" max="3" width="15.00390625" style="0" customWidth="1"/>
    <col min="4" max="4" width="14.8515625" style="0" bestFit="1" customWidth="1"/>
    <col min="5" max="5" width="16.00390625" style="0" customWidth="1"/>
    <col min="6" max="6" width="38.140625" style="0" customWidth="1"/>
  </cols>
  <sheetData>
    <row r="1" spans="1:6" ht="15.75">
      <c r="A1" s="243" t="s">
        <v>259</v>
      </c>
      <c r="B1" s="243"/>
      <c r="C1" s="243"/>
      <c r="D1" s="243"/>
      <c r="E1" s="243"/>
      <c r="F1" s="243"/>
    </row>
    <row r="2" spans="1:6" ht="12.75">
      <c r="A2" s="242" t="s">
        <v>424</v>
      </c>
      <c r="B2" s="242"/>
      <c r="C2" s="242"/>
      <c r="D2" s="242"/>
      <c r="E2" s="242"/>
      <c r="F2" s="242"/>
    </row>
    <row r="3" spans="1:6" ht="12.75">
      <c r="A3" s="242" t="s">
        <v>250</v>
      </c>
      <c r="B3" s="242"/>
      <c r="C3" s="242"/>
      <c r="D3" s="242"/>
      <c r="E3" s="242"/>
      <c r="F3" s="242"/>
    </row>
    <row r="4" ht="13.5" thickBot="1"/>
    <row r="5" spans="1:6" ht="13.5" thickBot="1">
      <c r="A5" s="28" t="s">
        <v>0</v>
      </c>
      <c r="B5" s="244" t="s">
        <v>164</v>
      </c>
      <c r="C5" s="245"/>
      <c r="D5" s="3" t="s">
        <v>31</v>
      </c>
      <c r="E5" s="3" t="s">
        <v>32</v>
      </c>
      <c r="F5" s="28" t="s">
        <v>175</v>
      </c>
    </row>
    <row r="6" spans="1:6" ht="13.5" thickBot="1">
      <c r="A6" s="29"/>
      <c r="B6" s="4">
        <v>2013</v>
      </c>
      <c r="C6" s="4">
        <v>2014</v>
      </c>
      <c r="D6" s="4">
        <v>2014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8" t="s">
        <v>133</v>
      </c>
      <c r="B9" s="26">
        <v>0</v>
      </c>
      <c r="C9" s="92">
        <f>SUM('Ingresos Reales'!E16)</f>
        <v>0</v>
      </c>
      <c r="D9" s="26">
        <f>SUM('Presupuesto Ingresos'!E16)</f>
        <v>0</v>
      </c>
      <c r="E9" s="92">
        <f>SUM(C9-D9)</f>
        <v>0</v>
      </c>
      <c r="F9" s="8"/>
    </row>
    <row r="10" spans="1:6" ht="12.75">
      <c r="A10" s="8"/>
      <c r="B10" s="26"/>
      <c r="C10" s="92"/>
      <c r="D10" s="26"/>
      <c r="E10" s="92"/>
      <c r="F10" s="8"/>
    </row>
    <row r="11" spans="1:6" ht="12.75">
      <c r="A11" s="8" t="s">
        <v>134</v>
      </c>
      <c r="B11" s="26">
        <v>243598.59999999998</v>
      </c>
      <c r="C11" s="92">
        <f>SUM('Ingresos Reales'!E17)</f>
        <v>206505.8</v>
      </c>
      <c r="D11" s="26">
        <f>SUM('Presupuesto Ingresos'!E17)</f>
        <v>253342.53999999998</v>
      </c>
      <c r="E11" s="92">
        <f>SUM(C11-D11)</f>
        <v>-46836.73999999999</v>
      </c>
      <c r="F11" s="8"/>
    </row>
    <row r="12" spans="1:6" ht="12.75">
      <c r="A12" s="8"/>
      <c r="B12" s="26"/>
      <c r="C12" s="92"/>
      <c r="D12" s="26"/>
      <c r="E12" s="92"/>
      <c r="F12" s="8"/>
    </row>
    <row r="13" spans="1:6" ht="12.75">
      <c r="A13" s="8" t="s">
        <v>135</v>
      </c>
      <c r="B13" s="26">
        <v>4784932.45</v>
      </c>
      <c r="C13" s="92">
        <f>SUM('Ingresos Reales'!E18)</f>
        <v>7032429.120000001</v>
      </c>
      <c r="D13" s="26">
        <f>SUM('Presupuesto Ingresos'!E18)</f>
        <v>9300000</v>
      </c>
      <c r="E13" s="92">
        <f>SUM(C13-D13)</f>
        <v>-2267570.879999999</v>
      </c>
      <c r="F13" s="8"/>
    </row>
    <row r="14" spans="1:6" ht="12.75">
      <c r="A14" s="8"/>
      <c r="B14" s="26"/>
      <c r="C14" s="92"/>
      <c r="D14" s="26"/>
      <c r="E14" s="92"/>
      <c r="F14" s="8"/>
    </row>
    <row r="15" spans="1:6" ht="12.75">
      <c r="A15" s="8" t="s">
        <v>136</v>
      </c>
      <c r="B15" s="26">
        <v>226015</v>
      </c>
      <c r="C15" s="92">
        <f>SUM('Ingresos Reales'!E19)</f>
        <v>456295</v>
      </c>
      <c r="D15" s="26">
        <f>SUM('Presupuesto Ingresos'!E19)</f>
        <v>235055.6</v>
      </c>
      <c r="E15" s="92">
        <f>SUM(C15-D15)</f>
        <v>221239.4</v>
      </c>
      <c r="F15" s="8"/>
    </row>
    <row r="16" spans="1:6" ht="12.75">
      <c r="A16" s="8"/>
      <c r="B16" s="26"/>
      <c r="C16" s="92"/>
      <c r="D16" s="26"/>
      <c r="E16" s="92"/>
      <c r="F16" s="8"/>
    </row>
    <row r="17" spans="1:6" ht="12.75">
      <c r="A17" s="8" t="s">
        <v>137</v>
      </c>
      <c r="B17" s="26">
        <v>898228.2</v>
      </c>
      <c r="C17" s="92">
        <f>SUM('Ingresos Reales'!E20)</f>
        <v>1333574.4000000001</v>
      </c>
      <c r="D17" s="26">
        <f>SUM('Presupuesto Ingresos'!E20)</f>
        <v>934157.3200000001</v>
      </c>
      <c r="E17" s="92">
        <f>SUM(C17-D17)</f>
        <v>399417.0800000001</v>
      </c>
      <c r="F17" s="8"/>
    </row>
    <row r="18" spans="1:6" ht="12.75">
      <c r="A18" s="8"/>
      <c r="B18" s="26"/>
      <c r="C18" s="92"/>
      <c r="D18" s="26"/>
      <c r="E18" s="92"/>
      <c r="F18" s="8"/>
    </row>
    <row r="19" spans="1:6" ht="12.75">
      <c r="A19" s="8" t="s">
        <v>138</v>
      </c>
      <c r="B19" s="26">
        <v>0</v>
      </c>
      <c r="C19" s="92">
        <f>SUM('Ingresos Reales'!E21)</f>
        <v>0</v>
      </c>
      <c r="D19" s="26">
        <f>SUM('Presupuesto Ingresos'!E21)</f>
        <v>0</v>
      </c>
      <c r="E19" s="92">
        <f>SUM(C19-D19)</f>
        <v>0</v>
      </c>
      <c r="F19" s="8"/>
    </row>
    <row r="20" spans="1:6" ht="12.75">
      <c r="A20" s="8"/>
      <c r="B20" s="26"/>
      <c r="C20" s="92"/>
      <c r="D20" s="26"/>
      <c r="E20" s="92"/>
      <c r="F20" s="8"/>
    </row>
    <row r="21" spans="1:6" ht="12.75">
      <c r="A21" s="8" t="s">
        <v>198</v>
      </c>
      <c r="B21" s="26">
        <v>870789.6</v>
      </c>
      <c r="C21" s="92">
        <f>SUM('Ingresos Reales'!E22)</f>
        <v>986863.96</v>
      </c>
      <c r="D21" s="26">
        <f>SUM('Presupuesto Ingresos'!E22)</f>
        <v>905621.1899999998</v>
      </c>
      <c r="E21" s="92">
        <f>SUM(C21-D21)</f>
        <v>81242.77000000014</v>
      </c>
      <c r="F21" s="8"/>
    </row>
    <row r="22" spans="1:6" ht="12.75">
      <c r="A22" s="8"/>
      <c r="B22" s="26"/>
      <c r="C22" s="92"/>
      <c r="D22" s="26"/>
      <c r="E22" s="92"/>
      <c r="F22" s="8"/>
    </row>
    <row r="23" spans="1:6" ht="12.75">
      <c r="A23" s="8" t="s">
        <v>139</v>
      </c>
      <c r="B23" s="26">
        <v>0</v>
      </c>
      <c r="C23" s="92">
        <f>SUM('Ingresos Reales'!E23)</f>
        <v>0</v>
      </c>
      <c r="D23" s="26">
        <f>SUM('Presupuesto Ingresos'!E23)</f>
        <v>0</v>
      </c>
      <c r="E23" s="92">
        <f>SUM(C23-D23)</f>
        <v>0</v>
      </c>
      <c r="F23" s="8"/>
    </row>
    <row r="24" spans="1:6" ht="12.75">
      <c r="A24" s="8"/>
      <c r="B24" s="26"/>
      <c r="C24" s="92"/>
      <c r="D24" s="26"/>
      <c r="E24" s="92"/>
      <c r="F24" s="8"/>
    </row>
    <row r="25" spans="1:6" ht="12.75">
      <c r="A25" s="8" t="s">
        <v>140</v>
      </c>
      <c r="B25" s="26">
        <v>0</v>
      </c>
      <c r="C25" s="92">
        <f>SUM('Ingresos Reales'!E24)</f>
        <v>0</v>
      </c>
      <c r="D25" s="26">
        <f>SUM('Presupuesto Ingresos'!E24)</f>
        <v>0</v>
      </c>
      <c r="E25" s="92">
        <f>SUM(C25-D25)</f>
        <v>0</v>
      </c>
      <c r="F25" s="8"/>
    </row>
    <row r="26" spans="1:6" ht="12.75">
      <c r="A26" s="8"/>
      <c r="B26" s="26"/>
      <c r="C26" s="92"/>
      <c r="D26" s="26"/>
      <c r="E26" s="92"/>
      <c r="F26" s="8"/>
    </row>
    <row r="27" spans="1:6" ht="12.75">
      <c r="A27" s="8" t="s">
        <v>141</v>
      </c>
      <c r="B27" s="26">
        <v>935430</v>
      </c>
      <c r="C27" s="92">
        <f>SUM('Ingresos Reales'!E25)</f>
        <v>440052.70999999996</v>
      </c>
      <c r="D27" s="26">
        <f>SUM('Presupuesto Ingresos'!E25)</f>
        <v>972847.21</v>
      </c>
      <c r="E27" s="92">
        <f>SUM(C27-D27)</f>
        <v>-532794.5</v>
      </c>
      <c r="F27" s="8"/>
    </row>
    <row r="28" spans="1:6" ht="12.75">
      <c r="A28" s="8"/>
      <c r="B28" s="26"/>
      <c r="C28" s="92"/>
      <c r="D28" s="26"/>
      <c r="E28" s="92"/>
      <c r="F28" s="8"/>
    </row>
    <row r="29" spans="1:6" ht="12.75">
      <c r="A29" s="8" t="s">
        <v>19</v>
      </c>
      <c r="B29" s="26">
        <v>2696532.6100000003</v>
      </c>
      <c r="C29" s="92">
        <f>SUM('Ingresos Reales'!E26)</f>
        <v>2408070.83</v>
      </c>
      <c r="D29" s="26">
        <f>SUM('Presupuesto Ingresos'!E26)</f>
        <v>2804393.91</v>
      </c>
      <c r="E29" s="92">
        <f>SUM(C29-D29)</f>
        <v>-396323.0800000001</v>
      </c>
      <c r="F29" s="8"/>
    </row>
    <row r="30" spans="1:6" ht="12.75">
      <c r="A30" s="8"/>
      <c r="B30" s="26"/>
      <c r="C30" s="92"/>
      <c r="D30" s="26"/>
      <c r="E30" s="92"/>
      <c r="F30" s="8"/>
    </row>
    <row r="31" spans="1:6" ht="12.75">
      <c r="A31" s="8" t="s">
        <v>114</v>
      </c>
      <c r="B31" s="26">
        <v>0</v>
      </c>
      <c r="C31" s="92">
        <f>SUM('Ingresos Reales'!E27)</f>
        <v>0</v>
      </c>
      <c r="D31" s="26">
        <f>SUM('Presupuesto Ingresos'!E27)</f>
        <v>0</v>
      </c>
      <c r="E31" s="92">
        <f>SUM(C31-D31)</f>
        <v>0</v>
      </c>
      <c r="F31" s="8"/>
    </row>
    <row r="32" spans="1:6" ht="12.75">
      <c r="A32" s="9"/>
      <c r="B32" s="27"/>
      <c r="C32" s="27"/>
      <c r="D32" s="27"/>
      <c r="E32" s="27"/>
      <c r="F32" s="8"/>
    </row>
    <row r="33" ht="12.75">
      <c r="F33" s="8"/>
    </row>
    <row r="34" spans="1:6" ht="12.75">
      <c r="A34" s="5" t="s">
        <v>4</v>
      </c>
      <c r="B34" s="6">
        <f>SUM(B8:B32)</f>
        <v>10655526.46</v>
      </c>
      <c r="C34" s="6">
        <f>SUM(C8:C32)</f>
        <v>12863791.820000002</v>
      </c>
      <c r="D34" s="6">
        <f>SUM(D8:D32)</f>
        <v>15405417.77</v>
      </c>
      <c r="E34" s="6">
        <f>SUM(E8:E32)</f>
        <v>-2541625.9499999993</v>
      </c>
      <c r="F34" s="31"/>
    </row>
    <row r="35" ht="12.75">
      <c r="F35" s="8"/>
    </row>
    <row r="36" spans="1:6" ht="12.75">
      <c r="A36" s="13"/>
      <c r="B36" s="14"/>
      <c r="C36" s="14"/>
      <c r="D36" s="14"/>
      <c r="E36" s="14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8"/>
      <c r="B44" s="19"/>
      <c r="C44" s="19"/>
      <c r="D44" s="19"/>
      <c r="E44" s="19"/>
      <c r="F44" s="20"/>
    </row>
  </sheetData>
  <sheetProtection/>
  <mergeCells count="4">
    <mergeCell ref="A2:F2"/>
    <mergeCell ref="A3:F3"/>
    <mergeCell ref="B5:C5"/>
    <mergeCell ref="A1:F1"/>
  </mergeCells>
  <printOptions horizontalCentered="1"/>
  <pageMargins left="0.25" right="0.3937007874015748" top="0.22" bottom="0.3937007874015748" header="0" footer="0.29"/>
  <pageSetup horizontalDpi="600" verticalDpi="600" orientation="landscape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2" sqref="A2:F2"/>
    </sheetView>
  </sheetViews>
  <sheetFormatPr defaultColWidth="11.421875" defaultRowHeight="12.75"/>
  <cols>
    <col min="1" max="1" width="37.00390625" style="0" customWidth="1"/>
    <col min="2" max="2" width="16.57421875" style="0" customWidth="1"/>
    <col min="3" max="3" width="15.28125" style="0" customWidth="1"/>
    <col min="4" max="4" width="15.421875" style="0" customWidth="1"/>
    <col min="5" max="5" width="15.28125" style="0" customWidth="1"/>
    <col min="6" max="6" width="34.57421875" style="0" customWidth="1"/>
  </cols>
  <sheetData>
    <row r="1" spans="1:6" ht="15.75">
      <c r="A1" s="243" t="s">
        <v>259</v>
      </c>
      <c r="B1" s="243"/>
      <c r="C1" s="243"/>
      <c r="D1" s="243"/>
      <c r="E1" s="243"/>
      <c r="F1" s="243"/>
    </row>
    <row r="2" spans="1:6" ht="12.75">
      <c r="A2" s="242" t="s">
        <v>424</v>
      </c>
      <c r="B2" s="242"/>
      <c r="C2" s="242"/>
      <c r="D2" s="242"/>
      <c r="E2" s="242"/>
      <c r="F2" s="242"/>
    </row>
    <row r="3" spans="1:6" ht="12.75">
      <c r="A3" s="242" t="s">
        <v>212</v>
      </c>
      <c r="B3" s="242"/>
      <c r="C3" s="242"/>
      <c r="D3" s="242"/>
      <c r="E3" s="242"/>
      <c r="F3" s="242"/>
    </row>
    <row r="4" ht="13.5" thickBot="1"/>
    <row r="5" spans="1:6" ht="13.5" thickBot="1">
      <c r="A5" s="28" t="s">
        <v>0</v>
      </c>
      <c r="B5" s="244" t="s">
        <v>164</v>
      </c>
      <c r="C5" s="245"/>
      <c r="D5" s="3" t="s">
        <v>31</v>
      </c>
      <c r="E5" s="3" t="s">
        <v>32</v>
      </c>
      <c r="F5" s="28" t="s">
        <v>175</v>
      </c>
    </row>
    <row r="6" spans="1:6" ht="13.5" thickBot="1">
      <c r="A6" s="29"/>
      <c r="B6" s="4">
        <v>2013</v>
      </c>
      <c r="C6" s="4">
        <v>2014</v>
      </c>
      <c r="D6" s="4">
        <v>2014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68" t="s">
        <v>214</v>
      </c>
      <c r="B9" s="69">
        <v>0</v>
      </c>
      <c r="C9" s="93">
        <f>SUM('Ingresos Reales'!E30)</f>
        <v>0</v>
      </c>
      <c r="D9" s="69">
        <f>SUM('Presupuesto Ingresos'!E30)</f>
        <v>0</v>
      </c>
      <c r="E9" s="93">
        <f>SUM(C9-D9)</f>
        <v>0</v>
      </c>
      <c r="F9" s="8"/>
    </row>
    <row r="10" spans="1:6" ht="12.75">
      <c r="A10" s="68"/>
      <c r="B10" s="69"/>
      <c r="C10" s="93"/>
      <c r="D10" s="69"/>
      <c r="E10" s="93"/>
      <c r="F10" s="8"/>
    </row>
    <row r="11" spans="1:6" ht="25.5">
      <c r="A11" s="68" t="s">
        <v>239</v>
      </c>
      <c r="B11" s="69">
        <v>0</v>
      </c>
      <c r="C11" s="93">
        <f>SUM('Ingresos Reales'!E31)</f>
        <v>0</v>
      </c>
      <c r="D11" s="69">
        <f>SUM('Presupuesto Ingresos'!E31)</f>
        <v>0</v>
      </c>
      <c r="E11" s="93">
        <f>SUM(C11-D11)</f>
        <v>0</v>
      </c>
      <c r="F11" s="8"/>
    </row>
    <row r="12" spans="1:6" ht="12.75">
      <c r="A12" s="68"/>
      <c r="B12" s="69"/>
      <c r="C12" s="93"/>
      <c r="D12" s="69"/>
      <c r="E12" s="93"/>
      <c r="F12" s="8"/>
    </row>
    <row r="13" spans="1:6" ht="12.75">
      <c r="A13" s="68" t="s">
        <v>215</v>
      </c>
      <c r="B13" s="69">
        <v>0</v>
      </c>
      <c r="C13" s="93">
        <f>SUM('Ingresos Reales'!E32)</f>
        <v>0</v>
      </c>
      <c r="D13" s="69">
        <f>SUM('Presupuesto Ingresos'!E32)</f>
        <v>0</v>
      </c>
      <c r="E13" s="93">
        <f>SUM(C13-D13)</f>
        <v>0</v>
      </c>
      <c r="F13" s="8"/>
    </row>
    <row r="14" spans="1:6" ht="12.75">
      <c r="A14" s="9"/>
      <c r="B14" s="27"/>
      <c r="C14" s="27"/>
      <c r="D14" s="27"/>
      <c r="E14" s="27"/>
      <c r="F14" s="8"/>
    </row>
    <row r="15" spans="1:6" ht="12.75">
      <c r="A15" s="16"/>
      <c r="B15" s="40"/>
      <c r="C15" s="40"/>
      <c r="D15" s="40"/>
      <c r="E15" s="40"/>
      <c r="F15" s="8"/>
    </row>
    <row r="16" spans="1:6" ht="12.75">
      <c r="A16" s="5" t="s">
        <v>4</v>
      </c>
      <c r="B16" s="6">
        <f>SUM(B8:B14)</f>
        <v>0</v>
      </c>
      <c r="C16" s="94">
        <f>SUM(C8:C14)</f>
        <v>0</v>
      </c>
      <c r="D16" s="6">
        <f>SUM(D8:D14)</f>
        <v>0</v>
      </c>
      <c r="E16" s="94">
        <f>SUM(E8:E14)</f>
        <v>0</v>
      </c>
      <c r="F16" s="31"/>
    </row>
    <row r="17" spans="1:6" ht="12.75">
      <c r="A17" s="16"/>
      <c r="B17" s="16"/>
      <c r="C17" s="16"/>
      <c r="D17" s="16"/>
      <c r="E17" s="16"/>
      <c r="F17" s="8"/>
    </row>
    <row r="18" spans="1:6" ht="12.75">
      <c r="A18" s="13"/>
      <c r="B18" s="14"/>
      <c r="C18" s="14"/>
      <c r="D18" s="14"/>
      <c r="E18" s="14"/>
      <c r="F18" s="17"/>
    </row>
    <row r="19" spans="1:6" ht="12.75">
      <c r="A19" s="15"/>
      <c r="B19" s="16"/>
      <c r="C19" s="16"/>
      <c r="D19" s="16"/>
      <c r="E19" s="16"/>
      <c r="F19" s="17"/>
    </row>
    <row r="20" spans="1:6" ht="12.75">
      <c r="A20" s="15"/>
      <c r="B20" s="16"/>
      <c r="C20" s="16"/>
      <c r="D20" s="16"/>
      <c r="E20" s="16"/>
      <c r="F20" s="17"/>
    </row>
    <row r="21" spans="1:6" ht="12.75">
      <c r="A21" s="15"/>
      <c r="B21" s="16"/>
      <c r="C21" s="16"/>
      <c r="D21" s="16"/>
      <c r="E21" s="16"/>
      <c r="F21" s="17"/>
    </row>
    <row r="22" spans="1:6" ht="12.75">
      <c r="A22" s="15"/>
      <c r="B22" s="16"/>
      <c r="C22" s="16"/>
      <c r="D22" s="16"/>
      <c r="E22" s="16"/>
      <c r="F22" s="17"/>
    </row>
    <row r="23" spans="1:6" ht="12.75">
      <c r="A23" s="15"/>
      <c r="B23" s="16"/>
      <c r="C23" s="16"/>
      <c r="D23" s="16"/>
      <c r="E23" s="16"/>
      <c r="F23" s="17"/>
    </row>
    <row r="24" spans="1:6" ht="12.75">
      <c r="A24" s="15"/>
      <c r="B24" s="16"/>
      <c r="C24" s="16"/>
      <c r="D24" s="16"/>
      <c r="E24" s="16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8"/>
      <c r="B43" s="19"/>
      <c r="C43" s="19"/>
      <c r="D43" s="19"/>
      <c r="E43" s="19"/>
      <c r="F43" s="20"/>
    </row>
  </sheetData>
  <sheetProtection/>
  <mergeCells count="4">
    <mergeCell ref="A2:F2"/>
    <mergeCell ref="A3:F3"/>
    <mergeCell ref="B5:C5"/>
    <mergeCell ref="A1:F1"/>
  </mergeCells>
  <printOptions horizontalCentered="1"/>
  <pageMargins left="0.75" right="0.75" top="0.28" bottom="1" header="0" footer="0"/>
  <pageSetup fitToHeight="1" fitToWidth="1" horizontalDpi="600" verticalDpi="600" orientation="landscape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0">
      <selection activeCell="B9" sqref="B9:B29"/>
    </sheetView>
  </sheetViews>
  <sheetFormatPr defaultColWidth="11.421875" defaultRowHeight="12.75"/>
  <cols>
    <col min="1" max="1" width="37.7109375" style="0" bestFit="1" customWidth="1"/>
    <col min="2" max="2" width="16.8515625" style="0" customWidth="1"/>
    <col min="3" max="3" width="15.28125" style="0" customWidth="1"/>
    <col min="4" max="4" width="14.8515625" style="0" bestFit="1" customWidth="1"/>
    <col min="5" max="5" width="15.28125" style="0" customWidth="1"/>
    <col min="6" max="6" width="34.57421875" style="0" customWidth="1"/>
  </cols>
  <sheetData>
    <row r="1" spans="1:6" ht="15.75">
      <c r="A1" s="243" t="s">
        <v>259</v>
      </c>
      <c r="B1" s="243"/>
      <c r="C1" s="243"/>
      <c r="D1" s="243"/>
      <c r="E1" s="243"/>
      <c r="F1" s="243"/>
    </row>
    <row r="2" spans="1:6" ht="12.75">
      <c r="A2" s="242" t="s">
        <v>424</v>
      </c>
      <c r="B2" s="242"/>
      <c r="C2" s="242"/>
      <c r="D2" s="242"/>
      <c r="E2" s="242"/>
      <c r="F2" s="242"/>
    </row>
    <row r="3" spans="1:6" ht="12.75">
      <c r="A3" s="242" t="s">
        <v>34</v>
      </c>
      <c r="B3" s="242"/>
      <c r="C3" s="242"/>
      <c r="D3" s="242"/>
      <c r="E3" s="242"/>
      <c r="F3" s="242"/>
    </row>
    <row r="4" ht="13.5" thickBot="1"/>
    <row r="5" spans="1:6" ht="13.5" thickBot="1">
      <c r="A5" s="28" t="s">
        <v>0</v>
      </c>
      <c r="B5" s="244" t="s">
        <v>164</v>
      </c>
      <c r="C5" s="245"/>
      <c r="D5" s="3" t="s">
        <v>31</v>
      </c>
      <c r="E5" s="3" t="s">
        <v>32</v>
      </c>
      <c r="F5" s="28" t="s">
        <v>175</v>
      </c>
    </row>
    <row r="6" spans="1:6" ht="13.5" thickBot="1">
      <c r="A6" s="29"/>
      <c r="B6" s="4">
        <v>2013</v>
      </c>
      <c r="C6" s="4">
        <v>2014</v>
      </c>
      <c r="D6" s="4">
        <v>2014</v>
      </c>
      <c r="E6" s="4"/>
      <c r="F6" s="30"/>
    </row>
    <row r="7" spans="1:6" ht="12.75">
      <c r="A7" s="98"/>
      <c r="B7" s="16"/>
      <c r="C7" s="16"/>
      <c r="D7" s="16"/>
      <c r="E7" s="16"/>
      <c r="F7" s="99"/>
    </row>
    <row r="8" spans="1:6" ht="12.75">
      <c r="A8" s="100"/>
      <c r="B8" s="25"/>
      <c r="C8" s="25"/>
      <c r="D8" s="25"/>
      <c r="E8" s="25"/>
      <c r="F8" s="101"/>
    </row>
    <row r="9" spans="1:6" ht="12.75">
      <c r="A9" s="102" t="s">
        <v>35</v>
      </c>
      <c r="B9" s="26">
        <v>1235987</v>
      </c>
      <c r="C9" s="92">
        <f>SUM('Ingresos Reales'!E35)</f>
        <v>7678988</v>
      </c>
      <c r="D9" s="26">
        <f>SUM('Presupuesto Ingresos'!E35)</f>
        <v>1285426.48</v>
      </c>
      <c r="E9" s="92">
        <f>SUM(C9-D9)</f>
        <v>6393561.52</v>
      </c>
      <c r="F9" s="103"/>
    </row>
    <row r="10" spans="1:6" ht="12.75">
      <c r="A10" s="102"/>
      <c r="B10" s="26"/>
      <c r="C10" s="92"/>
      <c r="D10" s="26"/>
      <c r="E10" s="92"/>
      <c r="F10" s="103"/>
    </row>
    <row r="11" spans="1:6" ht="12.75">
      <c r="A11" s="102" t="s">
        <v>36</v>
      </c>
      <c r="B11" s="26">
        <v>533107.06</v>
      </c>
      <c r="C11" s="92">
        <f>SUM('Ingresos Reales'!E36)</f>
        <v>1254185.74</v>
      </c>
      <c r="D11" s="26">
        <f>SUM('Presupuesto Ingresos'!E36)</f>
        <v>554431.33</v>
      </c>
      <c r="E11" s="92">
        <f>SUM(C11-D11)</f>
        <v>699754.41</v>
      </c>
      <c r="F11" s="103"/>
    </row>
    <row r="12" spans="1:6" ht="12.75">
      <c r="A12" s="102"/>
      <c r="B12" s="26"/>
      <c r="C12" s="92"/>
      <c r="D12" s="26"/>
      <c r="E12" s="92"/>
      <c r="F12" s="103"/>
    </row>
    <row r="13" spans="1:6" ht="12.75">
      <c r="A13" s="102" t="s">
        <v>142</v>
      </c>
      <c r="B13" s="26">
        <v>0</v>
      </c>
      <c r="C13" s="92">
        <f>SUM('Ingresos Reales'!E37)</f>
        <v>0</v>
      </c>
      <c r="D13" s="26">
        <f>SUM('Presupuesto Ingresos'!E37)</f>
        <v>0</v>
      </c>
      <c r="E13" s="92">
        <f>SUM(C13-D13)</f>
        <v>0</v>
      </c>
      <c r="F13" s="103"/>
    </row>
    <row r="14" spans="1:6" ht="12.75">
      <c r="A14" s="102"/>
      <c r="B14" s="26"/>
      <c r="C14" s="92"/>
      <c r="D14" s="26"/>
      <c r="E14" s="92"/>
      <c r="F14" s="103"/>
    </row>
    <row r="15" spans="1:6" ht="12.75">
      <c r="A15" s="102" t="s">
        <v>143</v>
      </c>
      <c r="B15" s="26">
        <v>0</v>
      </c>
      <c r="C15" s="92">
        <f>SUM('Ingresos Reales'!E38)</f>
        <v>0</v>
      </c>
      <c r="D15" s="26">
        <f>SUM('Presupuesto Ingresos'!E38)</f>
        <v>0</v>
      </c>
      <c r="E15" s="92">
        <f>SUM(C15-D15)</f>
        <v>0</v>
      </c>
      <c r="F15" s="103"/>
    </row>
    <row r="16" spans="1:6" ht="12.75">
      <c r="A16" s="102"/>
      <c r="B16" s="26"/>
      <c r="C16" s="92"/>
      <c r="D16" s="26"/>
      <c r="E16" s="92"/>
      <c r="F16" s="103"/>
    </row>
    <row r="17" spans="1:6" ht="12.75">
      <c r="A17" s="102" t="s">
        <v>144</v>
      </c>
      <c r="B17" s="26">
        <v>0</v>
      </c>
      <c r="C17" s="92">
        <f>SUM('Ingresos Reales'!E39)</f>
        <v>0</v>
      </c>
      <c r="D17" s="26">
        <f>SUM('Presupuesto Ingresos'!E39)</f>
        <v>0</v>
      </c>
      <c r="E17" s="92">
        <f>SUM(C17-D17)</f>
        <v>0</v>
      </c>
      <c r="F17" s="103"/>
    </row>
    <row r="18" spans="1:6" ht="12.75">
      <c r="A18" s="102"/>
      <c r="B18" s="26"/>
      <c r="C18" s="92"/>
      <c r="D18" s="26"/>
      <c r="E18" s="92"/>
      <c r="F18" s="103"/>
    </row>
    <row r="19" spans="1:6" ht="12.75">
      <c r="A19" s="102" t="s">
        <v>160</v>
      </c>
      <c r="B19" s="26">
        <v>0</v>
      </c>
      <c r="C19" s="92">
        <f>SUM('Ingresos Reales'!E40)</f>
        <v>0</v>
      </c>
      <c r="D19" s="26">
        <f>SUM('Presupuesto Ingresos'!E40)</f>
        <v>0</v>
      </c>
      <c r="E19" s="92">
        <f>SUM(C19-D19)</f>
        <v>0</v>
      </c>
      <c r="F19" s="103"/>
    </row>
    <row r="20" spans="1:6" ht="12.75">
      <c r="A20" s="102"/>
      <c r="B20" s="26"/>
      <c r="C20" s="92"/>
      <c r="D20" s="26"/>
      <c r="E20" s="92"/>
      <c r="F20" s="103"/>
    </row>
    <row r="21" spans="1:6" ht="12.75">
      <c r="A21" s="102" t="s">
        <v>145</v>
      </c>
      <c r="B21" s="26">
        <v>0</v>
      </c>
      <c r="C21" s="92">
        <f>SUM('Ingresos Reales'!E41)</f>
        <v>0</v>
      </c>
      <c r="D21" s="26">
        <f>SUM('Presupuesto Ingresos'!E41)</f>
        <v>0</v>
      </c>
      <c r="E21" s="92">
        <f>SUM(C21-D21)</f>
        <v>0</v>
      </c>
      <c r="F21" s="103"/>
    </row>
    <row r="22" spans="1:6" ht="12.75">
      <c r="A22" s="102"/>
      <c r="B22" s="26"/>
      <c r="C22" s="92"/>
      <c r="D22" s="26"/>
      <c r="E22" s="92"/>
      <c r="F22" s="103"/>
    </row>
    <row r="23" spans="1:6" ht="12.75">
      <c r="A23" s="102" t="s">
        <v>146</v>
      </c>
      <c r="B23" s="26">
        <v>0</v>
      </c>
      <c r="C23" s="92">
        <f>SUM('Ingresos Reales'!E42)</f>
        <v>0</v>
      </c>
      <c r="D23" s="26">
        <f>SUM('Presupuesto Ingresos'!E42)</f>
        <v>0</v>
      </c>
      <c r="E23" s="92">
        <f>SUM(C23-D23)</f>
        <v>0</v>
      </c>
      <c r="F23" s="103"/>
    </row>
    <row r="24" spans="1:6" ht="12.75">
      <c r="A24" s="102"/>
      <c r="B24" s="26"/>
      <c r="C24" s="92"/>
      <c r="D24" s="26"/>
      <c r="E24" s="92"/>
      <c r="F24" s="103"/>
    </row>
    <row r="25" spans="1:6" ht="12.75">
      <c r="A25" s="102" t="s">
        <v>20</v>
      </c>
      <c r="B25" s="26">
        <v>1200436.3199999998</v>
      </c>
      <c r="C25" s="92">
        <f>SUM('Ingresos Reales'!E43)</f>
        <v>2084574.73</v>
      </c>
      <c r="D25" s="26">
        <f>SUM('Presupuesto Ingresos'!E43)</f>
        <v>1248453.76</v>
      </c>
      <c r="E25" s="92">
        <f>SUM(C25-D25)</f>
        <v>836120.97</v>
      </c>
      <c r="F25" s="103"/>
    </row>
    <row r="26" spans="1:6" ht="12.75">
      <c r="A26" s="102"/>
      <c r="B26" s="26"/>
      <c r="C26" s="92"/>
      <c r="D26" s="26"/>
      <c r="E26" s="92"/>
      <c r="F26" s="103"/>
    </row>
    <row r="27" spans="1:6" ht="12.75">
      <c r="A27" s="102" t="s">
        <v>147</v>
      </c>
      <c r="B27" s="26">
        <v>0</v>
      </c>
      <c r="C27" s="92">
        <f>SUM('Ingresos Reales'!E44)</f>
        <v>0</v>
      </c>
      <c r="D27" s="26">
        <f>SUM('Presupuesto Ingresos'!E44)</f>
        <v>0</v>
      </c>
      <c r="E27" s="92">
        <f>SUM(C27-D27)</f>
        <v>0</v>
      </c>
      <c r="F27" s="103"/>
    </row>
    <row r="28" spans="1:6" ht="12.75">
      <c r="A28" s="102"/>
      <c r="B28" s="26"/>
      <c r="C28" s="92"/>
      <c r="D28" s="26"/>
      <c r="E28" s="92"/>
      <c r="F28" s="103"/>
    </row>
    <row r="29" spans="1:6" ht="12.75">
      <c r="A29" s="102" t="s">
        <v>19</v>
      </c>
      <c r="B29" s="26">
        <v>144.34</v>
      </c>
      <c r="C29" s="92">
        <f>SUM('Ingresos Reales'!E45)</f>
        <v>53</v>
      </c>
      <c r="D29" s="26">
        <f>SUM('Presupuesto Ingresos'!E45)</f>
        <v>0</v>
      </c>
      <c r="E29" s="92">
        <f>SUM(C29-D29)</f>
        <v>53</v>
      </c>
      <c r="F29" s="103"/>
    </row>
    <row r="30" spans="1:6" ht="12.75">
      <c r="A30" s="104"/>
      <c r="B30" s="27"/>
      <c r="C30" s="27"/>
      <c r="D30" s="27"/>
      <c r="E30" s="27"/>
      <c r="F30" s="103"/>
    </row>
    <row r="31" spans="1:6" ht="12.75">
      <c r="A31" s="98"/>
      <c r="B31" s="40"/>
      <c r="C31" s="40"/>
      <c r="D31" s="40"/>
      <c r="E31" s="40"/>
      <c r="F31" s="103"/>
    </row>
    <row r="32" spans="1:6" ht="12.75">
      <c r="A32" s="105" t="s">
        <v>4</v>
      </c>
      <c r="B32" s="94">
        <f>SUM(B8:B29)</f>
        <v>2969674.7199999997</v>
      </c>
      <c r="C32" s="94">
        <f>SUM(C9:C29)</f>
        <v>11017801.47</v>
      </c>
      <c r="D32" s="94">
        <f>SUM(D8:D29)</f>
        <v>3088311.5700000003</v>
      </c>
      <c r="E32" s="94">
        <f>SUM(E8:E29)</f>
        <v>7929489.899999999</v>
      </c>
      <c r="F32" s="106"/>
    </row>
    <row r="33" spans="1:6" ht="12.75">
      <c r="A33" s="98"/>
      <c r="B33" s="16"/>
      <c r="C33" s="107"/>
      <c r="D33" s="16"/>
      <c r="E33" s="16"/>
      <c r="F33" s="103"/>
    </row>
    <row r="34" spans="1:6" ht="12.75">
      <c r="A34" s="108"/>
      <c r="B34" s="14"/>
      <c r="C34" s="14"/>
      <c r="D34" s="14"/>
      <c r="E34" s="14"/>
      <c r="F34" s="99"/>
    </row>
    <row r="35" spans="1:6" ht="12.75">
      <c r="A35" s="98"/>
      <c r="B35" s="16"/>
      <c r="C35" s="16"/>
      <c r="D35" s="16"/>
      <c r="E35" s="16"/>
      <c r="F35" s="99"/>
    </row>
    <row r="36" spans="1:6" ht="12.75">
      <c r="A36" s="98"/>
      <c r="B36" s="16"/>
      <c r="C36" s="16"/>
      <c r="D36" s="16"/>
      <c r="E36" s="16"/>
      <c r="F36" s="99"/>
    </row>
    <row r="37" spans="1:6" ht="12.75">
      <c r="A37" s="98"/>
      <c r="B37" s="16"/>
      <c r="C37" s="16"/>
      <c r="D37" s="16"/>
      <c r="E37" s="16"/>
      <c r="F37" s="99"/>
    </row>
    <row r="38" spans="1:6" ht="12.75">
      <c r="A38" s="98"/>
      <c r="B38" s="16"/>
      <c r="C38" s="16"/>
      <c r="D38" s="16"/>
      <c r="E38" s="16"/>
      <c r="F38" s="99"/>
    </row>
    <row r="39" spans="1:6" ht="12.75">
      <c r="A39" s="98"/>
      <c r="B39" s="16"/>
      <c r="C39" s="16"/>
      <c r="D39" s="16"/>
      <c r="E39" s="16"/>
      <c r="F39" s="99"/>
    </row>
    <row r="40" spans="1:6" ht="12.75">
      <c r="A40" s="98"/>
      <c r="B40" s="16"/>
      <c r="C40" s="16"/>
      <c r="D40" s="16"/>
      <c r="E40" s="16"/>
      <c r="F40" s="99"/>
    </row>
    <row r="41" spans="1:6" ht="12.75">
      <c r="A41" s="98"/>
      <c r="B41" s="16"/>
      <c r="C41" s="16"/>
      <c r="D41" s="16"/>
      <c r="E41" s="16"/>
      <c r="F41" s="99"/>
    </row>
    <row r="42" spans="1:6" ht="12.75">
      <c r="A42" s="98"/>
      <c r="B42" s="16"/>
      <c r="C42" s="16"/>
      <c r="D42" s="16"/>
      <c r="E42" s="16"/>
      <c r="F42" s="99"/>
    </row>
    <row r="43" spans="1:6" ht="12.75">
      <c r="A43" s="98"/>
      <c r="B43" s="16"/>
      <c r="C43" s="16"/>
      <c r="D43" s="16"/>
      <c r="E43" s="16"/>
      <c r="F43" s="99"/>
    </row>
    <row r="44" spans="1:6" ht="12.75">
      <c r="A44" s="98"/>
      <c r="B44" s="16"/>
      <c r="C44" s="16"/>
      <c r="D44" s="16"/>
      <c r="E44" s="16"/>
      <c r="F44" s="99"/>
    </row>
    <row r="45" spans="1:6" ht="12.75">
      <c r="A45" s="98"/>
      <c r="B45" s="16"/>
      <c r="C45" s="16"/>
      <c r="D45" s="16"/>
      <c r="E45" s="16"/>
      <c r="F45" s="99"/>
    </row>
    <row r="46" spans="1:6" ht="13.5" thickBot="1">
      <c r="A46" s="109"/>
      <c r="B46" s="110"/>
      <c r="C46" s="110"/>
      <c r="D46" s="110"/>
      <c r="E46" s="110"/>
      <c r="F46" s="111"/>
    </row>
  </sheetData>
  <sheetProtection/>
  <mergeCells count="4">
    <mergeCell ref="A2:F2"/>
    <mergeCell ref="A3:F3"/>
    <mergeCell ref="B5:C5"/>
    <mergeCell ref="A1:F1"/>
  </mergeCells>
  <printOptions horizontalCentered="1"/>
  <pageMargins left="0.3937007874015748" right="0.3937007874015748" top="0.33" bottom="0.17" header="0" footer="0"/>
  <pageSetup horizontalDpi="600" verticalDpi="600" orientation="landscape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B9" sqref="B9:B21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40.140625" style="0" customWidth="1"/>
  </cols>
  <sheetData>
    <row r="1" spans="1:6" ht="15.75">
      <c r="A1" s="243" t="s">
        <v>259</v>
      </c>
      <c r="B1" s="243"/>
      <c r="C1" s="243"/>
      <c r="D1" s="243"/>
      <c r="E1" s="243"/>
      <c r="F1" s="243"/>
    </row>
    <row r="2" spans="1:6" ht="12.75">
      <c r="A2" s="242" t="s">
        <v>424</v>
      </c>
      <c r="B2" s="242"/>
      <c r="C2" s="242"/>
      <c r="D2" s="242"/>
      <c r="E2" s="242"/>
      <c r="F2" s="242"/>
    </row>
    <row r="3" spans="1:6" ht="12.75">
      <c r="A3" s="242" t="s">
        <v>37</v>
      </c>
      <c r="B3" s="242"/>
      <c r="C3" s="242"/>
      <c r="D3" s="242"/>
      <c r="E3" s="242"/>
      <c r="F3" s="242"/>
    </row>
    <row r="4" ht="13.5" thickBot="1"/>
    <row r="5" spans="1:6" ht="13.5" thickBot="1">
      <c r="A5" s="28" t="s">
        <v>0</v>
      </c>
      <c r="B5" s="244" t="s">
        <v>164</v>
      </c>
      <c r="C5" s="245"/>
      <c r="D5" s="3" t="s">
        <v>31</v>
      </c>
      <c r="E5" s="3" t="s">
        <v>32</v>
      </c>
      <c r="F5" s="28" t="s">
        <v>175</v>
      </c>
    </row>
    <row r="6" spans="1:6" ht="13.5" thickBot="1">
      <c r="A6" s="29"/>
      <c r="B6" s="4">
        <v>2013</v>
      </c>
      <c r="C6" s="4">
        <v>2014</v>
      </c>
      <c r="D6" s="4">
        <v>2014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8" t="s">
        <v>21</v>
      </c>
      <c r="B9" s="26">
        <v>4315227.43</v>
      </c>
      <c r="C9" s="92">
        <f>SUM('Ingresos Reales'!E48)</f>
        <v>3436127.86</v>
      </c>
      <c r="D9" s="26">
        <f>SUM('Presupuesto Ingresos'!E48)</f>
        <v>10450160.239999998</v>
      </c>
      <c r="E9" s="92">
        <f>SUM(C9-D9)</f>
        <v>-7014032.379999999</v>
      </c>
      <c r="F9" s="8"/>
    </row>
    <row r="10" spans="1:6" ht="12.75">
      <c r="A10" s="8"/>
      <c r="B10" s="26"/>
      <c r="C10" s="26"/>
      <c r="D10" s="26"/>
      <c r="E10" s="26"/>
      <c r="F10" s="8"/>
    </row>
    <row r="11" spans="1:6" ht="12.75">
      <c r="A11" s="8" t="s">
        <v>22</v>
      </c>
      <c r="B11" s="26">
        <v>2667778.06</v>
      </c>
      <c r="C11" s="92">
        <f>SUM('Ingresos Reales'!E49)</f>
        <v>3912741.1499999994</v>
      </c>
      <c r="D11" s="26">
        <f>SUM('Presupuesto Ingresos'!E49)</f>
        <v>2774489.1800000006</v>
      </c>
      <c r="E11" s="92">
        <f>SUM(C11-D11)</f>
        <v>1138251.9699999988</v>
      </c>
      <c r="F11" s="8"/>
    </row>
    <row r="12" spans="1:6" ht="12.75">
      <c r="A12" s="8"/>
      <c r="B12" s="26"/>
      <c r="C12" s="26"/>
      <c r="D12" s="26"/>
      <c r="E12" s="26"/>
      <c r="F12" s="8"/>
    </row>
    <row r="13" spans="1:6" ht="12.75">
      <c r="A13" s="8" t="s">
        <v>23</v>
      </c>
      <c r="B13" s="26">
        <v>0</v>
      </c>
      <c r="C13" s="92">
        <f>SUM('Ingresos Reales'!E50)</f>
        <v>0</v>
      </c>
      <c r="D13" s="26">
        <f>SUM('Presupuesto Ingresos'!E50)</f>
        <v>0</v>
      </c>
      <c r="E13" s="92">
        <f>SUM(C13-D13)</f>
        <v>0</v>
      </c>
      <c r="F13" s="8"/>
    </row>
    <row r="14" spans="1:6" ht="12.75">
      <c r="A14" s="8"/>
      <c r="B14" s="26"/>
      <c r="C14" s="26"/>
      <c r="D14" s="26"/>
      <c r="E14" s="26"/>
      <c r="F14" s="8"/>
    </row>
    <row r="15" spans="1:6" ht="12.75">
      <c r="A15" s="8" t="s">
        <v>148</v>
      </c>
      <c r="B15" s="26">
        <v>0</v>
      </c>
      <c r="C15" s="92">
        <f>SUM('Ingresos Reales'!E51)</f>
        <v>0</v>
      </c>
      <c r="D15" s="26">
        <f>SUM('Presupuesto Ingresos'!E51)</f>
        <v>0</v>
      </c>
      <c r="E15" s="92">
        <f>SUM(C15-D15)</f>
        <v>0</v>
      </c>
      <c r="F15" s="8"/>
    </row>
    <row r="16" spans="1:6" ht="12.75">
      <c r="A16" s="8"/>
      <c r="B16" s="26"/>
      <c r="C16" s="26"/>
      <c r="D16" s="26"/>
      <c r="E16" s="26"/>
      <c r="F16" s="8"/>
    </row>
    <row r="17" spans="1:6" ht="12.75">
      <c r="A17" s="8" t="s">
        <v>24</v>
      </c>
      <c r="B17" s="26">
        <v>0</v>
      </c>
      <c r="C17" s="92">
        <f>SUM('Ingresos Reales'!E52)</f>
        <v>0</v>
      </c>
      <c r="D17" s="26">
        <f>SUM('Presupuesto Ingresos'!E52)</f>
        <v>0</v>
      </c>
      <c r="E17" s="92">
        <f>SUM(C17-D17)</f>
        <v>0</v>
      </c>
      <c r="F17" s="8"/>
    </row>
    <row r="18" spans="1:6" ht="12.75">
      <c r="A18" s="8"/>
      <c r="B18" s="26"/>
      <c r="C18" s="26"/>
      <c r="D18" s="37"/>
      <c r="E18" s="26"/>
      <c r="F18" s="8"/>
    </row>
    <row r="19" spans="1:6" ht="12.75">
      <c r="A19" s="8" t="s">
        <v>19</v>
      </c>
      <c r="B19" s="26">
        <v>573856.8</v>
      </c>
      <c r="C19" s="92">
        <f>SUM('Ingresos Reales'!E53)</f>
        <v>516380.02</v>
      </c>
      <c r="D19" s="26">
        <f>SUM('Presupuesto Ingresos'!E53)</f>
        <v>596811.07</v>
      </c>
      <c r="E19" s="92">
        <f>SUM(C19-D19)</f>
        <v>-80431.04999999993</v>
      </c>
      <c r="F19" s="8"/>
    </row>
    <row r="20" spans="1:6" ht="12.75">
      <c r="A20" s="8"/>
      <c r="B20" s="26"/>
      <c r="C20" s="92"/>
      <c r="D20" s="26"/>
      <c r="E20" s="92"/>
      <c r="F20" s="8"/>
    </row>
    <row r="21" spans="1:6" ht="12.75">
      <c r="A21" s="8" t="s">
        <v>114</v>
      </c>
      <c r="B21" s="26">
        <v>412334.15</v>
      </c>
      <c r="C21" s="92">
        <f>SUM('Ingresos Reales'!E54)</f>
        <v>521246.83</v>
      </c>
      <c r="D21" s="26">
        <f>SUM('Presupuesto Ingresos'!E54)</f>
        <v>416527.2800000005</v>
      </c>
      <c r="E21" s="92">
        <f>SUM(C21-D21)</f>
        <v>104719.54999999952</v>
      </c>
      <c r="F21" s="8"/>
    </row>
    <row r="22" spans="1:6" ht="12.75">
      <c r="A22" s="9"/>
      <c r="B22" s="27"/>
      <c r="C22" s="27"/>
      <c r="D22" s="27"/>
      <c r="E22" s="27"/>
      <c r="F22" s="8"/>
    </row>
    <row r="23" spans="3:6" ht="12.75">
      <c r="C23" s="72"/>
      <c r="E23" s="72"/>
      <c r="F23" s="8"/>
    </row>
    <row r="24" spans="1:6" ht="12.75">
      <c r="A24" s="5" t="s">
        <v>4</v>
      </c>
      <c r="B24" s="6">
        <f>SUM(B8:B22)</f>
        <v>7969196.44</v>
      </c>
      <c r="C24" s="6">
        <f>SUM(C8:C22)</f>
        <v>8386495.859999999</v>
      </c>
      <c r="D24" s="6">
        <f>SUM(D8:D22)</f>
        <v>14237987.77</v>
      </c>
      <c r="E24" s="6">
        <f>SUM(E8:E22)</f>
        <v>-5851491.91</v>
      </c>
      <c r="F24" s="31"/>
    </row>
    <row r="25" ht="12.75">
      <c r="F25" s="8"/>
    </row>
    <row r="26" spans="1:6" ht="12.75">
      <c r="A26" s="13"/>
      <c r="B26" s="14"/>
      <c r="C26" s="14"/>
      <c r="D26" s="14"/>
      <c r="E26" s="14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5"/>
      <c r="B44" s="16"/>
      <c r="C44" s="16"/>
      <c r="D44" s="16"/>
      <c r="E44" s="16"/>
      <c r="F44" s="17"/>
    </row>
    <row r="45" spans="1:6" ht="12.75">
      <c r="A45" s="18"/>
      <c r="B45" s="19"/>
      <c r="C45" s="19"/>
      <c r="D45" s="19"/>
      <c r="E45" s="19"/>
      <c r="F45" s="20"/>
    </row>
  </sheetData>
  <sheetProtection/>
  <mergeCells count="4">
    <mergeCell ref="A2:F2"/>
    <mergeCell ref="A3:F3"/>
    <mergeCell ref="B5:C5"/>
    <mergeCell ref="A1:F1"/>
  </mergeCells>
  <printOptions horizontalCentered="1"/>
  <pageMargins left="0.3" right="0.4" top="0.23" bottom="0.17" header="0" footer="0"/>
  <pageSetup horizontalDpi="600" verticalDpi="600" orientation="landscape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B17" sqref="B17:B23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44.140625" style="0" customWidth="1"/>
  </cols>
  <sheetData>
    <row r="1" spans="1:6" ht="15.75">
      <c r="A1" s="243" t="s">
        <v>259</v>
      </c>
      <c r="B1" s="243"/>
      <c r="C1" s="243"/>
      <c r="D1" s="243"/>
      <c r="E1" s="243"/>
      <c r="F1" s="243"/>
    </row>
    <row r="2" spans="1:6" ht="12.75">
      <c r="A2" s="242" t="s">
        <v>424</v>
      </c>
      <c r="B2" s="242"/>
      <c r="C2" s="242"/>
      <c r="D2" s="242"/>
      <c r="E2" s="242"/>
      <c r="F2" s="242"/>
    </row>
    <row r="3" spans="1:6" ht="12.75">
      <c r="A3" s="242" t="s">
        <v>38</v>
      </c>
      <c r="B3" s="242"/>
      <c r="C3" s="242"/>
      <c r="D3" s="242"/>
      <c r="E3" s="242"/>
      <c r="F3" s="242"/>
    </row>
    <row r="4" ht="13.5" thickBot="1"/>
    <row r="5" spans="1:6" ht="13.5" thickBot="1">
      <c r="A5" s="28" t="s">
        <v>0</v>
      </c>
      <c r="B5" s="244" t="s">
        <v>164</v>
      </c>
      <c r="C5" s="245"/>
      <c r="D5" s="3" t="s">
        <v>31</v>
      </c>
      <c r="E5" s="3" t="s">
        <v>32</v>
      </c>
      <c r="F5" s="28" t="s">
        <v>175</v>
      </c>
    </row>
    <row r="6" spans="1:6" ht="13.5" thickBot="1">
      <c r="A6" s="29"/>
      <c r="B6" s="4">
        <v>2013</v>
      </c>
      <c r="C6" s="4">
        <v>2014</v>
      </c>
      <c r="D6" s="4">
        <v>2014</v>
      </c>
      <c r="E6" s="4"/>
      <c r="F6" s="30"/>
    </row>
    <row r="8" spans="1:6" ht="12.75">
      <c r="A8" s="7"/>
      <c r="B8" s="120"/>
      <c r="C8" s="25"/>
      <c r="D8" s="120"/>
      <c r="E8" s="25"/>
      <c r="F8" s="23"/>
    </row>
    <row r="9" spans="1:6" ht="12.75">
      <c r="A9" s="8" t="s">
        <v>27</v>
      </c>
      <c r="B9" s="122">
        <v>73181200</v>
      </c>
      <c r="C9" s="92">
        <f>SUM('Ingresos Reales'!E57)</f>
        <v>84109415</v>
      </c>
      <c r="D9" s="122">
        <f>SUM('Presupuesto Ingresos'!E57)</f>
        <v>76108448</v>
      </c>
      <c r="E9" s="92">
        <f>SUM(C9-D9)</f>
        <v>8000967</v>
      </c>
      <c r="F9" s="8"/>
    </row>
    <row r="10" spans="1:6" ht="12.75">
      <c r="A10" s="8"/>
      <c r="B10" s="122"/>
      <c r="C10" s="26"/>
      <c r="D10" s="122"/>
      <c r="E10" s="26"/>
      <c r="F10" s="8"/>
    </row>
    <row r="11" spans="1:6" ht="12.75">
      <c r="A11" s="8" t="s">
        <v>28</v>
      </c>
      <c r="B11" s="122">
        <v>10363087</v>
      </c>
      <c r="C11" s="92">
        <f>SUM('Ingresos Reales'!E58)</f>
        <v>11195567</v>
      </c>
      <c r="D11" s="122">
        <f>SUM('Presupuesto Ingresos'!E58)</f>
        <v>10777610.48</v>
      </c>
      <c r="E11" s="92">
        <f>SUM(C11-D11)</f>
        <v>417956.51999999955</v>
      </c>
      <c r="F11" s="8"/>
    </row>
    <row r="12" spans="1:6" ht="12.75">
      <c r="A12" s="8"/>
      <c r="B12" s="122"/>
      <c r="C12" s="26"/>
      <c r="D12" s="122"/>
      <c r="E12" s="26"/>
      <c r="F12" s="8"/>
    </row>
    <row r="13" spans="1:6" ht="12.75">
      <c r="A13" s="8" t="s">
        <v>25</v>
      </c>
      <c r="B13" s="122">
        <v>0</v>
      </c>
      <c r="C13" s="92">
        <f>SUM('Ingresos Reales'!E59)</f>
        <v>6024662.83</v>
      </c>
      <c r="D13" s="122">
        <f>SUM('Presupuesto Ingresos'!E59)</f>
        <v>9217795.600000001</v>
      </c>
      <c r="E13" s="92">
        <f>SUM(C13-D13)</f>
        <v>-3193132.7700000014</v>
      </c>
      <c r="F13" s="8"/>
    </row>
    <row r="14" spans="1:6" ht="12.75">
      <c r="A14" s="8"/>
      <c r="B14" s="122"/>
      <c r="C14" s="26"/>
      <c r="D14" s="122"/>
      <c r="E14" s="26"/>
      <c r="F14" s="8"/>
    </row>
    <row r="15" spans="1:6" ht="12.75">
      <c r="A15" s="8" t="s">
        <v>124</v>
      </c>
      <c r="B15" s="122">
        <v>8863265</v>
      </c>
      <c r="C15" s="92">
        <f>SUM('Ingresos Reales'!E60)</f>
        <v>0</v>
      </c>
      <c r="D15" s="122">
        <f>SUM('Presupuesto Ingresos'!E60)</f>
        <v>0</v>
      </c>
      <c r="E15" s="92">
        <f>SUM(C15-D15)</f>
        <v>0</v>
      </c>
      <c r="F15" s="8"/>
    </row>
    <row r="16" spans="1:6" ht="12.75">
      <c r="A16" s="8"/>
      <c r="B16" s="122"/>
      <c r="C16" s="26"/>
      <c r="D16" s="122"/>
      <c r="E16" s="26"/>
      <c r="F16" s="8"/>
    </row>
    <row r="17" spans="1:6" ht="12.75">
      <c r="A17" s="8" t="s">
        <v>115</v>
      </c>
      <c r="B17" s="122">
        <v>2147669</v>
      </c>
      <c r="C17" s="92">
        <f>SUM('Ingresos Reales'!E61)</f>
        <v>2373485</v>
      </c>
      <c r="D17" s="122">
        <f>SUM('Presupuesto Ingresos'!E61)</f>
        <v>2233575.76</v>
      </c>
      <c r="E17" s="92">
        <f>SUM(C17-D17)</f>
        <v>139909.24000000022</v>
      </c>
      <c r="F17" s="8"/>
    </row>
    <row r="18" spans="1:6" ht="12.75">
      <c r="A18" s="8"/>
      <c r="B18" s="122"/>
      <c r="C18" s="92"/>
      <c r="D18" s="122"/>
      <c r="E18" s="92"/>
      <c r="F18" s="8"/>
    </row>
    <row r="19" spans="1:6" ht="12.75">
      <c r="A19" s="8" t="s">
        <v>125</v>
      </c>
      <c r="B19" s="122">
        <v>2977124</v>
      </c>
      <c r="C19" s="92">
        <f>SUM('Ingresos Reales'!E62)</f>
        <v>2982262</v>
      </c>
      <c r="D19" s="122">
        <f>SUM('Presupuesto Ingresos'!E62)</f>
        <v>3096208.96</v>
      </c>
      <c r="E19" s="92">
        <f>SUM(C19-D19)</f>
        <v>-113946.95999999996</v>
      </c>
      <c r="F19" s="8"/>
    </row>
    <row r="20" spans="1:6" ht="12.75">
      <c r="A20" s="8"/>
      <c r="B20" s="122"/>
      <c r="C20" s="92"/>
      <c r="D20" s="122"/>
      <c r="E20" s="92"/>
      <c r="F20" s="8"/>
    </row>
    <row r="21" spans="1:6" ht="12.75">
      <c r="A21" s="8" t="s">
        <v>262</v>
      </c>
      <c r="B21" s="122">
        <v>2978428</v>
      </c>
      <c r="C21" s="92">
        <f>SUM('Ingresos Reales'!E63)</f>
        <v>4034929</v>
      </c>
      <c r="D21" s="122">
        <f>SUM('Presupuesto Ingresos'!E63)</f>
        <v>3097565.1199999996</v>
      </c>
      <c r="E21" s="92">
        <f>SUM(C21-D21)</f>
        <v>937363.8800000004</v>
      </c>
      <c r="F21" s="8"/>
    </row>
    <row r="22" spans="1:6" ht="12.75">
      <c r="A22" s="8"/>
      <c r="B22" s="122"/>
      <c r="C22" s="92"/>
      <c r="D22" s="122"/>
      <c r="E22" s="92"/>
      <c r="F22" s="8"/>
    </row>
    <row r="23" spans="1:6" ht="12.75">
      <c r="A23" s="8" t="s">
        <v>266</v>
      </c>
      <c r="B23" s="122">
        <v>2635977</v>
      </c>
      <c r="C23" s="92">
        <f>SUM('Ingresos Reales'!E64)</f>
        <v>3216209</v>
      </c>
      <c r="D23" s="122">
        <f>SUM('Presupuesto Ingresos'!E64)</f>
        <v>2741416.08</v>
      </c>
      <c r="E23" s="92">
        <f>SUM(C23-D23)</f>
        <v>474792.9199999999</v>
      </c>
      <c r="F23" s="8"/>
    </row>
    <row r="24" spans="1:6" ht="12.75">
      <c r="A24" s="9"/>
      <c r="B24" s="37"/>
      <c r="C24" s="12"/>
      <c r="D24" s="37"/>
      <c r="E24" s="12"/>
      <c r="F24" s="8"/>
    </row>
    <row r="25" spans="1:6" ht="12.75">
      <c r="A25" s="5" t="s">
        <v>4</v>
      </c>
      <c r="B25" s="6">
        <f>SUM(B8:B23)</f>
        <v>103146750</v>
      </c>
      <c r="C25" s="6">
        <f>SUM(C8:C23)</f>
        <v>113936529.83</v>
      </c>
      <c r="D25" s="6">
        <f>SUM(D8:D23)</f>
        <v>107272620.00000001</v>
      </c>
      <c r="E25" s="6">
        <f>SUM(E8:E23)</f>
        <v>6663909.829999998</v>
      </c>
      <c r="F25" s="31"/>
    </row>
    <row r="26" ht="12.75">
      <c r="F26" s="8"/>
    </row>
    <row r="27" spans="1:6" ht="12.75">
      <c r="A27" s="13"/>
      <c r="B27" s="14"/>
      <c r="C27" s="14"/>
      <c r="D27" s="14"/>
      <c r="E27" s="14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5"/>
      <c r="B44" s="16"/>
      <c r="C44" s="16"/>
      <c r="D44" s="16"/>
      <c r="E44" s="16"/>
      <c r="F44" s="17"/>
    </row>
    <row r="45" spans="1:6" ht="12.75">
      <c r="A45" s="15"/>
      <c r="B45" s="16"/>
      <c r="C45" s="16"/>
      <c r="D45" s="16"/>
      <c r="E45" s="16"/>
      <c r="F45" s="17"/>
    </row>
    <row r="46" spans="1:6" ht="12.75">
      <c r="A46" s="18"/>
      <c r="B46" s="19"/>
      <c r="C46" s="19"/>
      <c r="D46" s="19"/>
      <c r="E46" s="19"/>
      <c r="F46" s="20"/>
    </row>
  </sheetData>
  <sheetProtection/>
  <mergeCells count="4">
    <mergeCell ref="A2:F2"/>
    <mergeCell ref="A3:F3"/>
    <mergeCell ref="B5:C5"/>
    <mergeCell ref="A1:F1"/>
  </mergeCells>
  <printOptions horizontalCentered="1"/>
  <pageMargins left="0.3937007874015748" right="0.3937007874015748" top="0.27" bottom="0.19" header="0" footer="0"/>
  <pageSetup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 Pública</dc:title>
  <dc:subject>Formatos Sugeridos</dc:subject>
  <dc:creator>Rubén Omar Cantú Menchaca</dc:creator>
  <cp:keywords/>
  <dc:description/>
  <cp:lastModifiedBy>apodaca</cp:lastModifiedBy>
  <cp:lastPrinted>2014-04-12T20:24:16Z</cp:lastPrinted>
  <dcterms:created xsi:type="dcterms:W3CDTF">2000-02-14T21:44:41Z</dcterms:created>
  <dcterms:modified xsi:type="dcterms:W3CDTF">2014-05-29T15:52:25Z</dcterms:modified>
  <cp:category/>
  <cp:version/>
  <cp:contentType/>
  <cp:contentStatus/>
</cp:coreProperties>
</file>