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tabRatio="868" activeTab="0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  <sheet name="Hoja1" sheetId="31" r:id="rId31"/>
  </sheets>
  <definedNames>
    <definedName name="_xlnm.Print_Area" localSheetId="18">'Análisis Egresos'!$A$6:$F$41</definedName>
    <definedName name="_xlnm.Print_Area" localSheetId="2">'Analisis Ingr.'!$A$7:$F$50</definedName>
    <definedName name="_xlnm.Print_Titles" localSheetId="17">'Egresos Reales'!$5:$6</definedName>
    <definedName name="_xlnm.Print_Titles" localSheetId="29">'Ing y Egr'!$6:$9</definedName>
    <definedName name="_xlnm.Print_Titles" localSheetId="28">'Otros Egresos'!$6:$8</definedName>
    <definedName name="_xlnm.Print_Titles" localSheetId="16">'Presupuesto Egresos'!$6:$6</definedName>
    <definedName name="_xlnm.Print_Titles" localSheetId="0">'Presupuesto Ingresos'!$7:$8</definedName>
  </definedNames>
  <calcPr fullCalcOnLoad="1"/>
</workbook>
</file>

<file path=xl/sharedStrings.xml><?xml version="1.0" encoding="utf-8"?>
<sst xmlns="http://schemas.openxmlformats.org/spreadsheetml/2006/main" count="1456" uniqueCount="566">
  <si>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</si>
  <si>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</si>
  <si>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</si>
  <si>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</si>
  <si>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</si>
  <si>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</si>
  <si>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</si>
  <si>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</si>
  <si>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</si>
  <si>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</si>
  <si>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</si>
  <si>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</si>
  <si>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</si>
  <si>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</si>
  <si>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</si>
  <si>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</si>
  <si>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</si>
  <si>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</si>
  <si>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</si>
  <si>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</si>
  <si>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</si>
  <si>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</si>
  <si>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</si>
  <si>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</si>
  <si>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</si>
  <si>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</si>
  <si>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</si>
  <si>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</si>
  <si>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</si>
  <si>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</si>
  <si>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</si>
  <si>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</si>
  <si>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</si>
  <si>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</si>
  <si>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</si>
  <si>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</si>
  <si>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</si>
  <si>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</si>
  <si>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</si>
  <si>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</si>
  <si>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</si>
  <si>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</si>
  <si>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</si>
  <si>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</si>
  <si>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</si>
  <si>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</si>
  <si>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</si>
  <si>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</si>
  <si>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</si>
  <si>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</si>
  <si>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</si>
  <si>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</si>
  <si>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</si>
  <si>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</si>
  <si>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</si>
  <si>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</si>
  <si>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</si>
  <si>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</si>
  <si>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</si>
  <si>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</si>
  <si>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</si>
  <si>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</si>
  <si>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</si>
  <si>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</si>
  <si>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SALDO INICIAL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</si>
  <si>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</si>
  <si>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</si>
  <si>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</si>
  <si>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</si>
  <si>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</si>
  <si>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</si>
  <si>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</si>
  <si>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</si>
  <si>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</si>
  <si>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</si>
  <si>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</si>
  <si>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</si>
  <si>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</si>
  <si>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</si>
  <si>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</si>
  <si>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</si>
  <si>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</si>
  <si>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</si>
  <si>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</si>
  <si>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</si>
  <si>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</si>
  <si>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</si>
  <si>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</si>
  <si>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</si>
  <si>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</si>
  <si>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</si>
  <si>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</si>
  <si>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</si>
  <si>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</si>
  <si>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</si>
  <si>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</si>
  <si>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</si>
  <si>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</si>
  <si>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</si>
  <si>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</si>
  <si>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</si>
  <si>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</si>
  <si>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</si>
  <si>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</si>
  <si>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</si>
  <si>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</si>
  <si>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</si>
  <si>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</si>
  <si>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</si>
  <si>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</si>
  <si>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</si>
  <si>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</si>
  <si>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</si>
  <si>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</si>
  <si>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</si>
  <si>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</si>
  <si>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</si>
  <si>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</si>
  <si>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</si>
  <si>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</si>
  <si>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</si>
  <si>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</si>
  <si>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</si>
  <si>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</si>
  <si>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</si>
  <si>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</si>
  <si>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</si>
  <si>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</si>
  <si>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</si>
  <si>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</si>
  <si>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</si>
  <si>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</si>
  <si>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</si>
  <si>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</si>
  <si>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</si>
  <si>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</si>
  <si>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</si>
  <si>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</si>
  <si>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</si>
  <si>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</si>
  <si>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</si>
  <si>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</si>
  <si>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</si>
  <si>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</si>
  <si>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</si>
  <si>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</si>
  <si>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</si>
  <si>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</si>
  <si>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</si>
  <si>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</si>
  <si>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</si>
  <si>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</si>
  <si>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</si>
  <si>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</si>
  <si>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</si>
  <si>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</si>
  <si>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</si>
  <si>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</si>
  <si>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</si>
  <si>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</si>
  <si>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</si>
  <si>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</si>
  <si>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</si>
  <si>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</si>
  <si>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</si>
  <si>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</si>
  <si>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</si>
  <si>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</si>
  <si>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</si>
  <si>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</si>
  <si>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Contribución de Vecinos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</si>
  <si>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</si>
  <si>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</si>
  <si>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</si>
  <si>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</si>
  <si>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</si>
  <si>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</si>
  <si>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</si>
  <si>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</si>
  <si>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</si>
  <si>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</si>
  <si>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</si>
  <si>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</si>
  <si>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</si>
  <si>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</si>
  <si>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</si>
  <si>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CREDITO A LA PALABRA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</si>
  <si>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</si>
  <si>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</si>
  <si>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</si>
  <si>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</si>
  <si>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</si>
  <si>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ACLARACIONES</t>
  </si>
  <si>
    <t>TOTAL DE CONTRIB. NVOS. FRACC.</t>
  </si>
  <si>
    <t>CONTRIBUCIONES NUEVOS FRACC.</t>
  </si>
  <si>
    <t>BANCOS</t>
  </si>
  <si>
    <t>BANOBRAS</t>
  </si>
  <si>
    <t>ARRENDAMIENTO FINANCIERO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</si>
  <si>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</si>
  <si>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</si>
  <si>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</si>
  <si>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</si>
  <si>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</si>
  <si>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</si>
  <si>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</si>
  <si>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</si>
  <si>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</si>
  <si>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</si>
  <si>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</si>
  <si>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</si>
  <si>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</si>
  <si>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</si>
  <si>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</si>
  <si>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</si>
  <si>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</si>
  <si>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</si>
  <si>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</si>
  <si>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Inscripciones y Refrendo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</si>
  <si>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</si>
  <si>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</si>
  <si>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</si>
  <si>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</si>
  <si>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</si>
  <si>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</si>
  <si>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</si>
  <si>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</si>
  <si>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</si>
  <si>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</si>
  <si>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</si>
  <si>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</si>
  <si>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</si>
  <si>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</si>
  <si>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</si>
  <si>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</si>
  <si>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</si>
  <si>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</si>
  <si>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</si>
  <si>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</si>
  <si>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</si>
  <si>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</si>
  <si>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</si>
  <si>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</si>
  <si>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</si>
  <si>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</si>
  <si>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</si>
  <si>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</si>
  <si>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</si>
  <si>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</si>
  <si>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</si>
  <si>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</si>
  <si>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</si>
  <si>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</si>
  <si>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</si>
  <si>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</si>
  <si>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</si>
  <si>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</si>
  <si>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</si>
  <si>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</si>
  <si>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</si>
  <si>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</si>
  <si>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</si>
  <si>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</si>
  <si>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</si>
  <si>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</si>
  <si>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</si>
  <si>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</si>
  <si>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</si>
  <si>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</si>
  <si>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</si>
  <si>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</si>
  <si>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</si>
  <si>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</si>
  <si>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</si>
  <si>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</si>
  <si>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</si>
  <si>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</si>
  <si>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</si>
  <si>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</si>
  <si>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</si>
  <si>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</si>
  <si>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</si>
  <si>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</si>
  <si>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</si>
  <si>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</si>
  <si>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</si>
  <si>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</si>
  <si>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</si>
  <si>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</si>
  <si>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</si>
  <si>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</si>
  <si>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</si>
  <si>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</si>
  <si>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</si>
  <si>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</si>
  <si>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</si>
  <si>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</si>
  <si>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</si>
  <si>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Pago Arrendamiento Financiero</t>
  </si>
  <si>
    <t>PAGO ARRENDAMIENTO FINANCIERO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</si>
  <si>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</si>
  <si>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</si>
  <si>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</si>
  <si>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</si>
  <si>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</si>
  <si>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</si>
  <si>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</si>
  <si>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</si>
  <si>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</si>
  <si>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</si>
  <si>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</si>
  <si>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</si>
  <si>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</si>
  <si>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</si>
  <si>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</si>
  <si>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</si>
  <si>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</si>
  <si>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</si>
  <si>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</si>
  <si>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</si>
  <si>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</si>
  <si>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</si>
  <si>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</si>
  <si>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</si>
  <si>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</si>
  <si>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</si>
  <si>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</si>
  <si>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</si>
  <si>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</si>
  <si>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</si>
  <si>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</si>
  <si>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</si>
  <si>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</si>
  <si>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</si>
  <si>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</si>
  <si>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</si>
  <si>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</si>
  <si>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</si>
  <si>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</si>
  <si>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</si>
  <si>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</si>
  <si>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</si>
  <si>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</si>
  <si>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</si>
  <si>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</si>
  <si>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</si>
  <si>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</si>
  <si>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</si>
  <si>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</si>
  <si>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</si>
  <si>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</si>
  <si>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</si>
  <si>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</si>
  <si>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</si>
  <si>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</si>
  <si>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</si>
  <si>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</si>
  <si>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</si>
  <si>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</si>
  <si>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</si>
  <si>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</si>
  <si>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</si>
  <si>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</si>
  <si>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</si>
  <si>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</si>
  <si>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</si>
  <si>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</si>
  <si>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</si>
  <si>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</si>
  <si>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</si>
  <si>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</si>
  <si>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</si>
  <si>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</si>
  <si>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</si>
  <si>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</si>
  <si>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</si>
  <si>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</si>
  <si>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</si>
  <si>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</si>
  <si>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</si>
  <si>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</si>
  <si>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</si>
  <si>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</si>
  <si>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</si>
  <si>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</si>
  <si>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</si>
  <si>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</si>
  <si>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</si>
  <si>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</si>
  <si>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</si>
  <si>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</si>
  <si>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</si>
  <si>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</si>
  <si>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</si>
  <si>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</si>
  <si>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</si>
  <si>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</si>
  <si>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</si>
  <si>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</si>
  <si>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Nota.- Se dan de alta nuevos conceptos así como</t>
  </si>
  <si>
    <t>desglose por ejercicios.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</si>
  <si>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</si>
  <si>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</si>
  <si>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</si>
  <si>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</si>
  <si>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</si>
  <si>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</si>
  <si>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</si>
  <si>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</si>
  <si>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</si>
  <si>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</si>
  <si>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</si>
  <si>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</si>
  <si>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</si>
  <si>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</si>
  <si>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</si>
  <si>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</si>
  <si>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</si>
  <si>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</si>
  <si>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</si>
  <si>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</si>
  <si>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</si>
  <si>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 xml:space="preserve">Fondo PYME 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</si>
  <si>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</si>
  <si>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</si>
  <si>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</si>
  <si>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</si>
  <si>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</si>
  <si>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</si>
  <si>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</si>
  <si>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</si>
  <si>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</si>
  <si>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</si>
  <si>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</si>
  <si>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</si>
  <si>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</si>
  <si>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intereses infra 2010</t>
  </si>
  <si>
    <t>intereses forta 2010</t>
  </si>
  <si>
    <t>INTERESES INFRA 2010</t>
  </si>
  <si>
    <t>INTERESES FORTA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</si>
  <si>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</si>
  <si>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</si>
  <si>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</si>
  <si>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</si>
  <si>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</si>
  <si>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</si>
  <si>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</si>
  <si>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Gastos Financieros 2008 y ant</t>
  </si>
  <si>
    <t>Arrendamiento Puro</t>
  </si>
  <si>
    <t>ARRENDAMIENTO PURO</t>
  </si>
  <si>
    <t>Programa Empleo Temporal</t>
  </si>
  <si>
    <t>Inst. Nac de las Mujeres</t>
  </si>
  <si>
    <t>PROGRAMA EMPLEO TEMPORAL</t>
  </si>
  <si>
    <t>INST NACIONAL DE LAS MUJERES</t>
  </si>
  <si>
    <t>Programa Habitat</t>
  </si>
  <si>
    <t>PROGRAMA HABITAT</t>
  </si>
  <si>
    <t>D.S. Espacios Publicos 2010</t>
  </si>
  <si>
    <t>D.S. Espacios Públicos 2010</t>
  </si>
  <si>
    <t>Programa Hábitat</t>
  </si>
  <si>
    <t>FONDEN</t>
  </si>
  <si>
    <t>FOPAM</t>
  </si>
  <si>
    <t>CONAGUA</t>
  </si>
  <si>
    <t>Programa Apazu</t>
  </si>
  <si>
    <t>PROGRAMA APAZU</t>
  </si>
  <si>
    <t>Intereses infra 2011</t>
  </si>
  <si>
    <t>Intereses forta 2011</t>
  </si>
  <si>
    <t>Gastos Financieros 2011</t>
  </si>
  <si>
    <t>Obras 2011</t>
  </si>
  <si>
    <t>Uniformes y Gastos de Función 2011</t>
  </si>
  <si>
    <t>Bomberos 2011</t>
  </si>
  <si>
    <t>Adquisiciones 2011</t>
  </si>
  <si>
    <t>Fondo Metropolitano 2010</t>
  </si>
  <si>
    <t>intereses infra 2011</t>
  </si>
  <si>
    <t>INTERESES INFRA 2011</t>
  </si>
  <si>
    <t>GASTOS FINANCIEROS 2011</t>
  </si>
  <si>
    <t>OBRAS 2011</t>
  </si>
  <si>
    <t>Mantenimiento de Vehiculos 2011</t>
  </si>
  <si>
    <t>Mantenimiento de Vehículos 2011</t>
  </si>
  <si>
    <t>UNIFORMES Y GASTOS DE FUNCION 2011</t>
  </si>
  <si>
    <t>BOMBEROS 2011</t>
  </si>
  <si>
    <t>ADQUISICIONES 2011</t>
  </si>
  <si>
    <t>intereses forta 2011</t>
  </si>
  <si>
    <t>INTERESES FORTA 2011</t>
  </si>
  <si>
    <t>Subsemun 2011</t>
  </si>
  <si>
    <t xml:space="preserve">CNA 2011                                          </t>
  </si>
  <si>
    <t xml:space="preserve">FOPAM 2011                                        </t>
  </si>
  <si>
    <t>Fondo Metropolitano 2011</t>
  </si>
  <si>
    <t>D.S. Espacios Publicos 2011</t>
  </si>
  <si>
    <t>D.S. Espacios Públicos 2011</t>
  </si>
  <si>
    <t>CONADE 2011</t>
  </si>
  <si>
    <t xml:space="preserve">Fondo Metropolitano </t>
  </si>
  <si>
    <t>FONDO METROPOLITANO 2011</t>
  </si>
  <si>
    <t>Programa Hábitat 2011</t>
  </si>
  <si>
    <t>Inst. Nac de la Juventud</t>
  </si>
  <si>
    <t>INST NACIONAL DE LA JUVENTUD</t>
  </si>
  <si>
    <t>Intereses infra 2012</t>
  </si>
  <si>
    <t>Intereses forta 2012</t>
  </si>
  <si>
    <t>intereses infra 2012</t>
  </si>
  <si>
    <t>intereses forta 2012</t>
  </si>
  <si>
    <t>INTERESES INFRA 2012</t>
  </si>
  <si>
    <t>INTERESES FORTA 2012</t>
  </si>
  <si>
    <t>Fondo Metropolitano 2012</t>
  </si>
  <si>
    <t>Gastos Financieros 2012</t>
  </si>
  <si>
    <t>Obras 2012</t>
  </si>
  <si>
    <t>FOPAM- FOPEDEP</t>
  </si>
  <si>
    <t>FOPAM-FOPEDEP</t>
  </si>
  <si>
    <t>FIDEM</t>
  </si>
  <si>
    <t>Piso y Techo firme del Adulto Mayor</t>
  </si>
  <si>
    <t>Premio al Mejor Policia</t>
  </si>
  <si>
    <t xml:space="preserve">Gobierno del Estado </t>
  </si>
  <si>
    <t xml:space="preserve">GOBIERNO DEL ESTADO </t>
  </si>
  <si>
    <t>Fondo PYME</t>
  </si>
  <si>
    <t>FONDO METROPOLITANO 2012</t>
  </si>
  <si>
    <t>Uniformes y Gastos de Función 2012</t>
  </si>
  <si>
    <t>Bomberos 2012</t>
  </si>
  <si>
    <t>Mantenimiento de Vehiculos 2012</t>
  </si>
  <si>
    <t>Adquisiciones 2012</t>
  </si>
  <si>
    <t>Pago de Financiamiento 2012</t>
  </si>
  <si>
    <t>Electricidad 2012</t>
  </si>
  <si>
    <t>Mantenimiento de Vehículos 2012</t>
  </si>
  <si>
    <t xml:space="preserve">CNA 2012                                     </t>
  </si>
  <si>
    <t>FOPAM 2012</t>
  </si>
  <si>
    <t xml:space="preserve">FOPAM 2012                                        </t>
  </si>
  <si>
    <t>Programa Hábitat 2012</t>
  </si>
  <si>
    <t>D.S. Espacios Publicos 2012</t>
  </si>
  <si>
    <t>Subsemun 2012</t>
  </si>
  <si>
    <t>D.S. Espacios Públicos 2012</t>
  </si>
  <si>
    <t xml:space="preserve">FOPAM 2011 </t>
  </si>
  <si>
    <t>CNA 2012</t>
  </si>
  <si>
    <t>GASTOS FINANCIEROS 2012</t>
  </si>
  <si>
    <t>OBRAS 2012</t>
  </si>
  <si>
    <t>UNIFORMES Y GASTOS DE FUNCION 2012</t>
  </si>
  <si>
    <t>BOMBEROS 2012</t>
  </si>
  <si>
    <t>MANTENIMIENTO DE VEHICULOS 2011</t>
  </si>
  <si>
    <t>MANTENIMIENTO DE VEHICULOS 2012</t>
  </si>
  <si>
    <t>ADQUISICIONES 2012</t>
  </si>
  <si>
    <t>PAGO DE FINANCIAMIENTO 2012</t>
  </si>
  <si>
    <t>ELECTRICIDAD 2012</t>
  </si>
  <si>
    <t xml:space="preserve">Fondos Descentralizados </t>
  </si>
  <si>
    <t>Intereses infra 2013</t>
  </si>
  <si>
    <t>Intereses forta 2013</t>
  </si>
  <si>
    <t>intereses infra 2013</t>
  </si>
  <si>
    <t>intereses forta 2013</t>
  </si>
  <si>
    <t>INTERESES INFRA 2013</t>
  </si>
  <si>
    <t>INTERESES FORTA 2013</t>
  </si>
  <si>
    <t>Obras 2013</t>
  </si>
  <si>
    <t>OBRAS 2013</t>
  </si>
  <si>
    <t>Uniformes y Gastos de Función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</si>
  <si>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</si>
  <si>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</si>
  <si>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</si>
  <si>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</si>
  <si>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</si>
  <si>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</si>
  <si>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Mantenimiento de Vehículos 2013</t>
  </si>
  <si>
    <t>UNIFORMES Y GASTOS DE FUNCION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</si>
  <si>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</si>
  <si>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</si>
  <si>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</si>
  <si>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</si>
  <si>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</si>
  <si>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</si>
  <si>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 xml:space="preserve">APORTACION SUBSEMUN </t>
  </si>
  <si>
    <t>INFORME PRIMER TRIMESTRE 2013</t>
  </si>
  <si>
    <t>DEL 1 DE ENERO AL 31 DE MARZO DE 2013</t>
  </si>
  <si>
    <t>PRESIDENCIA MUNICIPAL DE APODACA, NUEVO LEON</t>
  </si>
  <si>
    <t>TESORERIA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</si>
</sst>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2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6" fillId="0" borderId="14" xfId="0" applyFont="1" applyFill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4" fontId="4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2" applyNumberFormat="1" applyFont="1" applyBorder="1" applyAlignment="1">
      <alignment/>
    </xf>
    <xf numFmtId="4" fontId="0" fillId="0" borderId="14" xfId="52" applyNumberFormat="1" applyFont="1" applyBorder="1" applyAlignment="1">
      <alignment vertical="top"/>
    </xf>
    <xf numFmtId="4" fontId="2" fillId="0" borderId="12" xfId="52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9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Font="1" applyBorder="1" applyAlignment="1">
      <alignment/>
    </xf>
    <xf numFmtId="1" fontId="0" fillId="0" borderId="24" xfId="0" applyNumberFormat="1" applyFont="1" applyBorder="1" applyAlignment="1" applyProtection="1">
      <alignment/>
      <protection locked="0"/>
    </xf>
    <xf numFmtId="4" fontId="0" fillId="0" borderId="22" xfId="52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>
      <alignment/>
    </xf>
    <xf numFmtId="4" fontId="0" fillId="0" borderId="0" xfId="52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19" xfId="52" applyNumberFormat="1" applyFont="1" applyBorder="1" applyAlignment="1">
      <alignment/>
    </xf>
    <xf numFmtId="4" fontId="0" fillId="0" borderId="21" xfId="52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5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4" fontId="2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Font="1" applyBorder="1" applyAlignment="1">
      <alignment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" fontId="4" fillId="0" borderId="0" xfId="0" applyNumberFormat="1" applyFont="1" applyFill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 horizontal="justify" vertic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 locked="0"/>
    </xf>
    <xf numFmtId="4" fontId="0" fillId="0" borderId="42" xfId="0" applyNumberFormat="1" applyFont="1" applyBorder="1" applyAlignment="1">
      <alignment/>
    </xf>
    <xf numFmtId="4" fontId="0" fillId="0" borderId="0" xfId="52" applyNumberFormat="1" applyFont="1" applyFill="1" applyBorder="1" applyAlignment="1">
      <alignment/>
    </xf>
    <xf numFmtId="0" fontId="2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2" fillId="0" borderId="12" xfId="5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9" fontId="0" fillId="0" borderId="0" xfId="0" applyNumberFormat="1" applyFill="1" applyAlignment="1">
      <alignment/>
    </xf>
    <xf numFmtId="39" fontId="2" fillId="0" borderId="13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2" fillId="0" borderId="19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39" fontId="0" fillId="0" borderId="38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37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19" xfId="0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39" fontId="4" fillId="0" borderId="0" xfId="0" applyNumberFormat="1" applyFont="1" applyFill="1" applyAlignment="1" applyProtection="1">
      <alignment horizontal="justify" vertical="center"/>
      <protection locked="0"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43" xfId="0" applyFont="1" applyBorder="1" applyAlignment="1">
      <alignment horizontal="center"/>
    </xf>
    <xf numFmtId="4" fontId="2" fillId="0" borderId="44" xfId="0" applyNumberFormat="1" applyFont="1" applyBorder="1" applyAlignment="1">
      <alignment/>
    </xf>
    <xf numFmtId="4" fontId="0" fillId="0" borderId="14" xfId="5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4" fontId="0" fillId="0" borderId="15" xfId="52" applyNumberFormat="1" applyFont="1" applyBorder="1" applyAlignment="1">
      <alignment/>
    </xf>
    <xf numFmtId="4" fontId="0" fillId="0" borderId="22" xfId="0" applyNumberFormat="1" applyFill="1" applyBorder="1" applyAlignment="1">
      <alignment/>
    </xf>
    <xf numFmtId="1" fontId="0" fillId="0" borderId="24" xfId="0" applyNumberFormat="1" applyFont="1" applyBorder="1" applyAlignment="1" applyProtection="1">
      <alignment/>
      <protection locked="0"/>
    </xf>
    <xf numFmtId="4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1" fontId="7" fillId="0" borderId="18" xfId="0" applyNumberFormat="1" applyFont="1" applyBorder="1" applyAlignment="1">
      <alignment horizontal="left"/>
    </xf>
    <xf numFmtId="1" fontId="6" fillId="0" borderId="18" xfId="0" applyNumberFormat="1" applyFont="1" applyFill="1" applyBorder="1" applyAlignment="1">
      <alignment horizontal="right"/>
    </xf>
    <xf numFmtId="1" fontId="8" fillId="0" borderId="1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1" fontId="8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9" fontId="0" fillId="0" borderId="14" xfId="0" applyNumberFormat="1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39" fontId="2" fillId="33" borderId="2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628650</xdr:colOff>
      <xdr:row>5</xdr:row>
      <xdr:rowOff>123825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133350</xdr:rowOff>
    </xdr:from>
    <xdr:to>
      <xdr:col>4</xdr:col>
      <xdr:colOff>1123950</xdr:colOff>
      <xdr:row>4</xdr:row>
      <xdr:rowOff>66675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33350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9</xdr:row>
      <xdr:rowOff>9525</xdr:rowOff>
    </xdr:from>
    <xdr:to>
      <xdr:col>5</xdr:col>
      <xdr:colOff>2600325</xdr:colOff>
      <xdr:row>27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391275" y="1466850"/>
          <a:ext cx="2638425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76200</xdr:rowOff>
    </xdr:from>
    <xdr:to>
      <xdr:col>5</xdr:col>
      <xdr:colOff>2524125</xdr:colOff>
      <xdr:row>45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" y="4610100"/>
          <a:ext cx="889635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2305050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38100</xdr:rowOff>
    </xdr:from>
    <xdr:to>
      <xdr:col>5</xdr:col>
      <xdr:colOff>2476500</xdr:colOff>
      <xdr:row>28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1495425"/>
          <a:ext cx="24193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57150</xdr:rowOff>
    </xdr:from>
    <xdr:to>
      <xdr:col>5</xdr:col>
      <xdr:colOff>2428875</xdr:colOff>
      <xdr:row>44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4591050"/>
          <a:ext cx="882015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2305050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19050</xdr:rowOff>
    </xdr:from>
    <xdr:to>
      <xdr:col>5</xdr:col>
      <xdr:colOff>2495550</xdr:colOff>
      <xdr:row>15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276975" y="1476375"/>
          <a:ext cx="2438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38100</xdr:rowOff>
    </xdr:from>
    <xdr:to>
      <xdr:col>5</xdr:col>
      <xdr:colOff>2476500</xdr:colOff>
      <xdr:row>44</xdr:row>
      <xdr:rowOff>123825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2466975"/>
          <a:ext cx="8658225" cy="478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2305050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38100</xdr:rowOff>
    </xdr:from>
    <xdr:to>
      <xdr:col>5</xdr:col>
      <xdr:colOff>2171700</xdr:colOff>
      <xdr:row>75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705725" y="1495425"/>
          <a:ext cx="2133600" cy="659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2200275</xdr:colOff>
      <xdr:row>4</xdr:row>
      <xdr:rowOff>28575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95250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19050</xdr:rowOff>
    </xdr:from>
    <xdr:to>
      <xdr:col>5</xdr:col>
      <xdr:colOff>2114550</xdr:colOff>
      <xdr:row>14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1476375"/>
          <a:ext cx="2057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38100</xdr:rowOff>
    </xdr:from>
    <xdr:to>
      <xdr:col>5</xdr:col>
      <xdr:colOff>2057400</xdr:colOff>
      <xdr:row>46</xdr:row>
      <xdr:rowOff>123825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2466975"/>
          <a:ext cx="8448675" cy="510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2133600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0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38100</xdr:rowOff>
    </xdr:from>
    <xdr:to>
      <xdr:col>5</xdr:col>
      <xdr:colOff>1809750</xdr:colOff>
      <xdr:row>22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495425"/>
          <a:ext cx="17716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2133600</xdr:colOff>
      <xdr:row>4</xdr:row>
      <xdr:rowOff>28575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0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38100</xdr:rowOff>
    </xdr:from>
    <xdr:to>
      <xdr:col>5</xdr:col>
      <xdr:colOff>1809750</xdr:colOff>
      <xdr:row>15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495425"/>
          <a:ext cx="1771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38100</xdr:rowOff>
    </xdr:from>
    <xdr:to>
      <xdr:col>5</xdr:col>
      <xdr:colOff>1790700</xdr:colOff>
      <xdr:row>45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2466975"/>
          <a:ext cx="8181975" cy="491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2114550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0</xdr:col>
      <xdr:colOff>771525</xdr:colOff>
      <xdr:row>4</xdr:row>
      <xdr:rowOff>123825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4</xdr:col>
      <xdr:colOff>819150</xdr:colOff>
      <xdr:row>3</xdr:row>
      <xdr:rowOff>152400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0</xdr:col>
      <xdr:colOff>771525</xdr:colOff>
      <xdr:row>4</xdr:row>
      <xdr:rowOff>123825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4</xdr:col>
      <xdr:colOff>819150</xdr:colOff>
      <xdr:row>3</xdr:row>
      <xdr:rowOff>152400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715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38100</xdr:rowOff>
    </xdr:from>
    <xdr:to>
      <xdr:col>5</xdr:col>
      <xdr:colOff>2219325</xdr:colOff>
      <xdr:row>28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743825" y="1333500"/>
          <a:ext cx="2181225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5</xdr:col>
      <xdr:colOff>2219325</xdr:colOff>
      <xdr:row>40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" y="4629150"/>
          <a:ext cx="99060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628650</xdr:colOff>
      <xdr:row>5</xdr:row>
      <xdr:rowOff>123825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133350</xdr:rowOff>
    </xdr:from>
    <xdr:to>
      <xdr:col>4</xdr:col>
      <xdr:colOff>1123950</xdr:colOff>
      <xdr:row>4</xdr:row>
      <xdr:rowOff>66675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33350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8</xdr:row>
      <xdr:rowOff>38100</xdr:rowOff>
    </xdr:from>
    <xdr:to>
      <xdr:col>5</xdr:col>
      <xdr:colOff>2143125</xdr:colOff>
      <xdr:row>17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505575" y="1333500"/>
          <a:ext cx="20669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19050</xdr:rowOff>
    </xdr:from>
    <xdr:to>
      <xdr:col>5</xdr:col>
      <xdr:colOff>2152650</xdr:colOff>
      <xdr:row>23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1314450"/>
          <a:ext cx="20955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57150</xdr:rowOff>
    </xdr:from>
    <xdr:to>
      <xdr:col>5</xdr:col>
      <xdr:colOff>2400300</xdr:colOff>
      <xdr:row>25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352550"/>
          <a:ext cx="23622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38100</xdr:rowOff>
    </xdr:from>
    <xdr:to>
      <xdr:col>5</xdr:col>
      <xdr:colOff>2314575</xdr:colOff>
      <xdr:row>25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333500"/>
          <a:ext cx="227647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38100</xdr:rowOff>
    </xdr:from>
    <xdr:to>
      <xdr:col>5</xdr:col>
      <xdr:colOff>2247900</xdr:colOff>
      <xdr:row>15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333500"/>
          <a:ext cx="22098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38100</xdr:rowOff>
    </xdr:from>
    <xdr:to>
      <xdr:col>5</xdr:col>
      <xdr:colOff>2171700</xdr:colOff>
      <xdr:row>19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333500"/>
          <a:ext cx="21336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19050</xdr:rowOff>
    </xdr:from>
    <xdr:to>
      <xdr:col>5</xdr:col>
      <xdr:colOff>2828925</xdr:colOff>
      <xdr:row>44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048375" y="1314450"/>
          <a:ext cx="2771775" cy="581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110</xdr:row>
      <xdr:rowOff>0</xdr:rowOff>
    </xdr:from>
    <xdr:to>
      <xdr:col>5</xdr:col>
      <xdr:colOff>2819400</xdr:colOff>
      <xdr:row>110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209800" y="9067800"/>
          <a:ext cx="672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1762125</xdr:colOff>
      <xdr:row>0</xdr:row>
      <xdr:rowOff>9525</xdr:rowOff>
    </xdr:from>
    <xdr:to>
      <xdr:col>5</xdr:col>
      <xdr:colOff>2847975</xdr:colOff>
      <xdr:row>3</xdr:row>
      <xdr:rowOff>104775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9525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19050</xdr:rowOff>
    </xdr:from>
    <xdr:to>
      <xdr:col>5</xdr:col>
      <xdr:colOff>1809750</xdr:colOff>
      <xdr:row>21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10350" y="1314450"/>
          <a:ext cx="17907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19050</xdr:rowOff>
    </xdr:from>
    <xdr:to>
      <xdr:col>5</xdr:col>
      <xdr:colOff>1809750</xdr:colOff>
      <xdr:row>120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133475"/>
          <a:ext cx="1752600" cy="837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5</xdr:col>
      <xdr:colOff>1838325</xdr:colOff>
      <xdr:row>3</xdr:row>
      <xdr:rowOff>114300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905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152400</xdr:rowOff>
    </xdr:from>
    <xdr:to>
      <xdr:col>6</xdr:col>
      <xdr:colOff>0</xdr:colOff>
      <xdr:row>35</xdr:row>
      <xdr:rowOff>133350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800850" y="1447800"/>
          <a:ext cx="3143250" cy="435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0</xdr:row>
      <xdr:rowOff>28575</xdr:rowOff>
    </xdr:from>
    <xdr:to>
      <xdr:col>0</xdr:col>
      <xdr:colOff>1066800</xdr:colOff>
      <xdr:row>5</xdr:row>
      <xdr:rowOff>123825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2962275</xdr:colOff>
      <xdr:row>4</xdr:row>
      <xdr:rowOff>28575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95250"/>
          <a:ext cx="1781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695325</xdr:colOff>
      <xdr:row>4</xdr:row>
      <xdr:rowOff>123825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66675</xdr:rowOff>
    </xdr:from>
    <xdr:to>
      <xdr:col>4</xdr:col>
      <xdr:colOff>1104900</xdr:colOff>
      <xdr:row>3</xdr:row>
      <xdr:rowOff>9525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666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66675</xdr:rowOff>
    </xdr:from>
    <xdr:to>
      <xdr:col>5</xdr:col>
      <xdr:colOff>1752600</xdr:colOff>
      <xdr:row>47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8100" y="4114800"/>
          <a:ext cx="8039100" cy="357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5</xdr:col>
      <xdr:colOff>1790700</xdr:colOff>
      <xdr:row>24</xdr:row>
      <xdr:rowOff>152400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353175" y="1485900"/>
          <a:ext cx="17621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2886075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952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38100</xdr:rowOff>
    </xdr:from>
    <xdr:to>
      <xdr:col>5</xdr:col>
      <xdr:colOff>2505075</xdr:colOff>
      <xdr:row>36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495425"/>
          <a:ext cx="24479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37</xdr:row>
      <xdr:rowOff>38100</xdr:rowOff>
    </xdr:from>
    <xdr:to>
      <xdr:col>5</xdr:col>
      <xdr:colOff>2524125</xdr:colOff>
      <xdr:row>46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6029325"/>
          <a:ext cx="908685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2543175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0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57150</xdr:rowOff>
    </xdr:from>
    <xdr:to>
      <xdr:col>5</xdr:col>
      <xdr:colOff>2238375</xdr:colOff>
      <xdr:row>44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200" y="3324225"/>
          <a:ext cx="88011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2286000</xdr:colOff>
      <xdr:row>18</xdr:row>
      <xdr:rowOff>142875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667500" y="1504950"/>
          <a:ext cx="22574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2305050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57150</xdr:rowOff>
    </xdr:from>
    <xdr:to>
      <xdr:col>5</xdr:col>
      <xdr:colOff>2257425</xdr:colOff>
      <xdr:row>35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724650" y="1514475"/>
          <a:ext cx="2200275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38100</xdr:rowOff>
    </xdr:from>
    <xdr:to>
      <xdr:col>5</xdr:col>
      <xdr:colOff>2247900</xdr:colOff>
      <xdr:row>47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" y="5705475"/>
          <a:ext cx="88963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2305050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19050</xdr:rowOff>
    </xdr:from>
    <xdr:to>
      <xdr:col>5</xdr:col>
      <xdr:colOff>2638425</xdr:colOff>
      <xdr:row>26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476375"/>
          <a:ext cx="2600325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57150</xdr:rowOff>
    </xdr:from>
    <xdr:to>
      <xdr:col>5</xdr:col>
      <xdr:colOff>2647950</xdr:colOff>
      <xdr:row>46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" y="4429125"/>
          <a:ext cx="9058275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2305050</xdr:colOff>
      <xdr:row>4</xdr:row>
      <xdr:rowOff>28575</xdr:rowOff>
    </xdr:to>
    <xdr:pic>
      <xdr:nvPicPr>
        <xdr:cNvPr id="4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57150</xdr:rowOff>
    </xdr:from>
    <xdr:to>
      <xdr:col>5</xdr:col>
      <xdr:colOff>1809750</xdr:colOff>
      <xdr:row>29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1514475"/>
          <a:ext cx="1752600" cy="333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762000</xdr:colOff>
      <xdr:row>5</xdr:row>
      <xdr:rowOff>95250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95250</xdr:rowOff>
    </xdr:from>
    <xdr:to>
      <xdr:col>5</xdr:col>
      <xdr:colOff>2305050</xdr:colOff>
      <xdr:row>4</xdr:row>
      <xdr:rowOff>28575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7"/>
  <sheetViews>
    <sheetView tabSelected="1" zoomScalePageLayoutView="0" workbookViewId="0" topLeftCell="A1">
      <selection activeCell="A31" sqref="A31"/>
    </sheetView>
  </sheetViews>
  <sheetFormatPr defaultColWidth="16.00390625" defaultRowHeight="12.75"/>
  <cols>
    <col min="1" max="1" width="57.57421875" style="125" customWidth="1"/>
    <col min="2" max="2" width="17.7109375" style="0" bestFit="1" customWidth="1"/>
    <col min="3" max="3" width="17.28125" style="0" bestFit="1" customWidth="1"/>
    <col min="4" max="4" width="17.57421875" style="0" bestFit="1" customWidth="1"/>
    <col min="5" max="5" width="19.140625" style="0" bestFit="1" customWidth="1"/>
  </cols>
  <sheetData>
    <row r="1" spans="1:5" ht="12.75">
      <c r="A1" s="234" t="s">
        <v>564</v>
      </c>
      <c r="B1" s="234"/>
      <c r="C1" s="234"/>
      <c r="D1" s="234"/>
      <c r="E1" s="234"/>
    </row>
    <row r="2" spans="1:5" ht="12.75">
      <c r="A2" s="235" t="s">
        <v>565</v>
      </c>
      <c r="B2" s="235"/>
      <c r="C2" s="235"/>
      <c r="D2" s="235"/>
      <c r="E2" s="235"/>
    </row>
    <row r="3" spans="1:5" ht="12.75">
      <c r="A3" s="236" t="s">
        <v>562</v>
      </c>
      <c r="B3" s="236"/>
      <c r="C3" s="236"/>
      <c r="D3" s="236"/>
      <c r="E3" s="236"/>
    </row>
    <row r="4" spans="1:5" ht="12.75">
      <c r="A4" s="236" t="s">
        <v>176</v>
      </c>
      <c r="B4" s="236"/>
      <c r="C4" s="236"/>
      <c r="D4" s="236"/>
      <c r="E4" s="236"/>
    </row>
    <row r="5" ht="12.75"/>
    <row r="6" spans="1:2" ht="12.75">
      <c r="A6" s="232"/>
      <c r="B6" s="232"/>
    </row>
    <row r="7" spans="1:60" ht="12.75">
      <c r="A7" s="237" t="s">
        <v>0</v>
      </c>
      <c r="B7" s="237" t="s">
        <v>6</v>
      </c>
      <c r="C7" s="237" t="s">
        <v>7</v>
      </c>
      <c r="D7" s="237" t="s">
        <v>8</v>
      </c>
      <c r="E7" s="237" t="s">
        <v>65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2:6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140" t="s">
        <v>9</v>
      </c>
      <c r="B9" s="21">
        <f>SUM(B10:B13)</f>
        <v>67376865</v>
      </c>
      <c r="C9" s="77">
        <f>SUM(C10:C13)</f>
        <v>21619533</v>
      </c>
      <c r="D9" s="21">
        <f>SUM(D10:D13)</f>
        <v>16212096</v>
      </c>
      <c r="E9" s="21">
        <f>SUM(E10:E13)</f>
        <v>105208494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137" t="s">
        <v>18</v>
      </c>
      <c r="B10" s="24">
        <v>59280000</v>
      </c>
      <c r="C10" s="121">
        <v>13520000</v>
      </c>
      <c r="D10" s="24">
        <v>8112000</v>
      </c>
      <c r="E10" s="24">
        <f aca="true" t="shared" si="0" ref="E10:E15">SUM(B10:D10)</f>
        <v>80912000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137" t="s">
        <v>139</v>
      </c>
      <c r="B11" s="24">
        <v>8096400</v>
      </c>
      <c r="C11" s="139">
        <v>8096400</v>
      </c>
      <c r="D11" s="24">
        <v>8096400</v>
      </c>
      <c r="E11" s="24">
        <f t="shared" si="0"/>
        <v>24289200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137" t="s">
        <v>140</v>
      </c>
      <c r="B12" s="24">
        <v>465</v>
      </c>
      <c r="C12" s="139">
        <v>3133</v>
      </c>
      <c r="D12" s="24">
        <v>3696</v>
      </c>
      <c r="E12" s="24">
        <f t="shared" si="0"/>
        <v>7294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137" t="s">
        <v>141</v>
      </c>
      <c r="B13" s="24"/>
      <c r="C13" s="121"/>
      <c r="D13" s="24"/>
      <c r="E13" s="24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137" t="s">
        <v>118</v>
      </c>
      <c r="B14" s="24"/>
      <c r="C14" s="119"/>
      <c r="D14" s="24"/>
      <c r="E14" s="24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37" t="s">
        <v>119</v>
      </c>
      <c r="B15" s="24"/>
      <c r="C15" s="119"/>
      <c r="D15" s="24"/>
      <c r="E15" s="24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137"/>
      <c r="B16" s="24"/>
      <c r="C16" s="119"/>
      <c r="D16" s="24"/>
      <c r="E16" s="2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150" t="s">
        <v>10</v>
      </c>
      <c r="B17" s="22">
        <f>SUM(B19:B29)</f>
        <v>4292571</v>
      </c>
      <c r="C17" s="80">
        <f>SUM(C19:C29)</f>
        <v>3808901</v>
      </c>
      <c r="D17" s="22">
        <f>SUM(D19:D29)</f>
        <v>6913864</v>
      </c>
      <c r="E17" s="22">
        <f>SUM(E18:E29)</f>
        <v>15015336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137" t="s">
        <v>143</v>
      </c>
      <c r="B18" s="24"/>
      <c r="C18" s="139"/>
      <c r="D18" s="24"/>
      <c r="E18" s="24">
        <f aca="true" t="shared" si="1" ref="E18:E29">SUM(B18:D18)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137" t="s">
        <v>144</v>
      </c>
      <c r="B19" s="24">
        <v>15255</v>
      </c>
      <c r="C19" s="121">
        <v>3384</v>
      </c>
      <c r="D19" s="24">
        <v>310174</v>
      </c>
      <c r="E19" s="24">
        <f t="shared" si="1"/>
        <v>328813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137" t="s">
        <v>145</v>
      </c>
      <c r="B20" s="24">
        <v>2948400</v>
      </c>
      <c r="C20" s="139">
        <v>2948400</v>
      </c>
      <c r="D20" s="24">
        <v>2948400</v>
      </c>
      <c r="E20" s="24">
        <f t="shared" si="1"/>
        <v>8845200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137" t="s">
        <v>218</v>
      </c>
      <c r="B21" s="24">
        <v>48213</v>
      </c>
      <c r="C21" s="121">
        <v>37445</v>
      </c>
      <c r="D21" s="24">
        <v>150204</v>
      </c>
      <c r="E21" s="24">
        <f t="shared" si="1"/>
        <v>235862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137" t="s">
        <v>217</v>
      </c>
      <c r="B22" s="24">
        <v>27652</v>
      </c>
      <c r="C22" s="121">
        <v>8563</v>
      </c>
      <c r="D22" s="24">
        <v>1527612</v>
      </c>
      <c r="E22" s="24">
        <f t="shared" si="1"/>
        <v>1563827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137" t="s">
        <v>148</v>
      </c>
      <c r="B23" s="24">
        <v>0</v>
      </c>
      <c r="C23" s="121">
        <v>0</v>
      </c>
      <c r="D23" s="24">
        <v>0</v>
      </c>
      <c r="E23" s="24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137" t="s">
        <v>216</v>
      </c>
      <c r="B24" s="24">
        <v>281230</v>
      </c>
      <c r="C24" s="121">
        <v>262998</v>
      </c>
      <c r="D24" s="24">
        <v>352484</v>
      </c>
      <c r="E24" s="24">
        <f t="shared" si="1"/>
        <v>896712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137" t="s">
        <v>149</v>
      </c>
      <c r="B25" s="24"/>
      <c r="C25" s="119"/>
      <c r="D25" s="24"/>
      <c r="E25" s="24">
        <f t="shared" si="1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137" t="s">
        <v>215</v>
      </c>
      <c r="B26" s="24"/>
      <c r="C26" s="119"/>
      <c r="D26" s="24"/>
      <c r="E26" s="24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137" t="s">
        <v>151</v>
      </c>
      <c r="B27" s="24">
        <v>138367</v>
      </c>
      <c r="C27" s="121">
        <v>39109</v>
      </c>
      <c r="D27" s="24">
        <v>541946</v>
      </c>
      <c r="E27" s="24">
        <f t="shared" si="1"/>
        <v>719422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137" t="s">
        <v>19</v>
      </c>
      <c r="B28" s="24">
        <v>833454</v>
      </c>
      <c r="C28" s="121">
        <v>509002</v>
      </c>
      <c r="D28" s="24">
        <v>1083044</v>
      </c>
      <c r="E28" s="24">
        <f t="shared" si="1"/>
        <v>2425500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2.75">
      <c r="A29" s="137" t="s">
        <v>119</v>
      </c>
      <c r="B29" s="24"/>
      <c r="C29" s="119"/>
      <c r="D29" s="24"/>
      <c r="E29" s="24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137"/>
      <c r="B30" s="24"/>
      <c r="C30" s="119"/>
      <c r="D30" s="24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8.25">
      <c r="A31" s="167" t="s">
        <v>232</v>
      </c>
      <c r="B31" s="22">
        <f>SUM(B32:B34)</f>
        <v>0</v>
      </c>
      <c r="C31" s="80">
        <f>SUM(C32:C34)</f>
        <v>0</v>
      </c>
      <c r="D31" s="22">
        <f>SUM(D32:D34)</f>
        <v>0</v>
      </c>
      <c r="E31" s="22">
        <f>SUM(E32:E34)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168" t="s">
        <v>233</v>
      </c>
      <c r="B32" s="24"/>
      <c r="C32" s="119"/>
      <c r="D32" s="24"/>
      <c r="E32" s="24">
        <f>SUM(B32:D32)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168" t="s">
        <v>271</v>
      </c>
      <c r="B33" s="24"/>
      <c r="C33" s="119"/>
      <c r="D33" s="24"/>
      <c r="E33" s="24">
        <f>SUM(B33:D33)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168" t="s">
        <v>234</v>
      </c>
      <c r="B34" s="24"/>
      <c r="C34" s="119"/>
      <c r="D34" s="24"/>
      <c r="E34" s="24">
        <f>SUM(B34:D34)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137"/>
      <c r="B35" s="24"/>
      <c r="C35" s="119"/>
      <c r="D35" s="24"/>
      <c r="E35" s="2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145" t="s">
        <v>11</v>
      </c>
      <c r="B36" s="22">
        <f>SUM(B37:B47)</f>
        <v>152064</v>
      </c>
      <c r="C36" s="80">
        <f>SUM(C37:C47)</f>
        <v>232209</v>
      </c>
      <c r="D36" s="22">
        <f>SUM(D37:D47)</f>
        <v>679832.64</v>
      </c>
      <c r="E36" s="22">
        <f>SUM(E37:E47)</f>
        <v>1064105.6400000001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137" t="s">
        <v>26</v>
      </c>
      <c r="B37" s="24">
        <v>11997</v>
      </c>
      <c r="C37" s="121">
        <v>10983</v>
      </c>
      <c r="D37" s="24">
        <v>11884</v>
      </c>
      <c r="E37" s="24">
        <f aca="true" t="shared" si="2" ref="E37:E47">SUM(B37:D37)</f>
        <v>34864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137" t="s">
        <v>183</v>
      </c>
      <c r="B38" s="24">
        <v>51638</v>
      </c>
      <c r="C38" s="121">
        <v>64422</v>
      </c>
      <c r="D38" s="24">
        <v>428424</v>
      </c>
      <c r="E38" s="24">
        <f t="shared" si="2"/>
        <v>544484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137" t="s">
        <v>152</v>
      </c>
      <c r="B39" s="24"/>
      <c r="C39" s="119"/>
      <c r="D39" s="24"/>
      <c r="E39" s="24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137" t="s">
        <v>161</v>
      </c>
      <c r="B40" s="24"/>
      <c r="C40" s="119"/>
      <c r="D40" s="24"/>
      <c r="E40" s="24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137" t="s">
        <v>154</v>
      </c>
      <c r="B41" s="24"/>
      <c r="C41" s="119"/>
      <c r="D41" s="24"/>
      <c r="E41" s="24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137" t="s">
        <v>162</v>
      </c>
      <c r="B42" s="24"/>
      <c r="C42" s="119"/>
      <c r="D42" s="24"/>
      <c r="E42" s="24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137" t="s">
        <v>163</v>
      </c>
      <c r="B43" s="24"/>
      <c r="C43" s="119"/>
      <c r="D43" s="24"/>
      <c r="E43" s="24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137" t="s">
        <v>164</v>
      </c>
      <c r="B44" s="24"/>
      <c r="C44" s="119"/>
      <c r="D44" s="24"/>
      <c r="E44" s="24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137" t="s">
        <v>20</v>
      </c>
      <c r="B45" s="24">
        <v>88417</v>
      </c>
      <c r="C45" s="121">
        <v>156698</v>
      </c>
      <c r="D45" s="24">
        <v>239434.64</v>
      </c>
      <c r="E45" s="24">
        <f t="shared" si="2"/>
        <v>484549.64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137" t="s">
        <v>157</v>
      </c>
      <c r="B46" s="24"/>
      <c r="C46" s="119"/>
      <c r="D46" s="24"/>
      <c r="E46" s="24">
        <f t="shared" si="2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137" t="s">
        <v>19</v>
      </c>
      <c r="B47" s="24">
        <v>12</v>
      </c>
      <c r="C47" s="139">
        <v>106</v>
      </c>
      <c r="D47" s="24">
        <v>90</v>
      </c>
      <c r="E47" s="24">
        <f t="shared" si="2"/>
        <v>208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137"/>
      <c r="B48" s="24"/>
      <c r="C48" s="119"/>
      <c r="D48" s="24"/>
      <c r="E48" s="2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145" t="s">
        <v>12</v>
      </c>
      <c r="B49" s="22">
        <f>SUM(B50:B56)</f>
        <v>2987744</v>
      </c>
      <c r="C49" s="80">
        <f>SUM(C50:C56)</f>
        <v>6593696</v>
      </c>
      <c r="D49" s="22">
        <f>SUM(D50:D56)</f>
        <v>7455587</v>
      </c>
      <c r="E49" s="22">
        <f>SUM(E50:E56)</f>
        <v>17037027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137" t="s">
        <v>21</v>
      </c>
      <c r="B50" s="24">
        <v>1688364</v>
      </c>
      <c r="C50" s="121">
        <v>2939941</v>
      </c>
      <c r="D50" s="24">
        <v>5419926</v>
      </c>
      <c r="E50" s="24">
        <f aca="true" t="shared" si="3" ref="E50:E56">SUM(B50:D50)</f>
        <v>10048231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137" t="s">
        <v>22</v>
      </c>
      <c r="B51" s="24">
        <v>1060862</v>
      </c>
      <c r="C51" s="121">
        <v>3445002</v>
      </c>
      <c r="D51" s="24">
        <v>1797471</v>
      </c>
      <c r="E51" s="24">
        <f t="shared" si="3"/>
        <v>6303335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137" t="s">
        <v>23</v>
      </c>
      <c r="B52" s="24"/>
      <c r="C52" s="119"/>
      <c r="D52" s="24"/>
      <c r="E52" s="24">
        <f t="shared" si="3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137" t="s">
        <v>165</v>
      </c>
      <c r="B53" s="24"/>
      <c r="C53" s="119"/>
      <c r="D53" s="24"/>
      <c r="E53" s="24">
        <f t="shared" si="3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137" t="s">
        <v>24</v>
      </c>
      <c r="B54" s="24"/>
      <c r="C54" s="119"/>
      <c r="D54" s="24"/>
      <c r="E54" s="24">
        <f t="shared" si="3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137" t="s">
        <v>19</v>
      </c>
      <c r="B55" s="24">
        <v>95678</v>
      </c>
      <c r="C55" s="121">
        <v>94638</v>
      </c>
      <c r="D55" s="24">
        <v>94638</v>
      </c>
      <c r="E55" s="24">
        <f t="shared" si="3"/>
        <v>284954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166" t="s">
        <v>119</v>
      </c>
      <c r="B56" s="25">
        <v>142840</v>
      </c>
      <c r="C56" s="121">
        <v>114115</v>
      </c>
      <c r="D56" s="25">
        <v>143552</v>
      </c>
      <c r="E56" s="25">
        <f t="shared" si="3"/>
        <v>400507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3.5" customHeight="1">
      <c r="A57" s="169"/>
      <c r="B57" s="117"/>
      <c r="C57" s="117"/>
      <c r="D57" s="117"/>
      <c r="E57" s="1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170" t="s">
        <v>13</v>
      </c>
      <c r="B58" s="21">
        <f>SUM(B59:B67)</f>
        <v>32870991</v>
      </c>
      <c r="C58" s="21">
        <f>SUM(C59:C67)</f>
        <v>43954099</v>
      </c>
      <c r="D58" s="21">
        <f>SUM(D59:D67)</f>
        <v>37345062</v>
      </c>
      <c r="E58" s="21">
        <f>SUM(E59:E67)</f>
        <v>114170152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118" t="s">
        <v>27</v>
      </c>
      <c r="B59" s="24">
        <v>26585883</v>
      </c>
      <c r="C59" s="121">
        <v>31985429</v>
      </c>
      <c r="D59" s="24">
        <v>24904989</v>
      </c>
      <c r="E59" s="24">
        <f aca="true" t="shared" si="4" ref="E59:E67">SUM(B59:D59)</f>
        <v>83476301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118" t="s">
        <v>28</v>
      </c>
      <c r="B60" s="24">
        <v>1119206</v>
      </c>
      <c r="C60" s="121">
        <v>2437823</v>
      </c>
      <c r="D60" s="24">
        <v>3863354</v>
      </c>
      <c r="E60" s="24">
        <f t="shared" si="4"/>
        <v>7420383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118" t="s">
        <v>166</v>
      </c>
      <c r="B61" s="24"/>
      <c r="C61" s="119"/>
      <c r="D61" s="24"/>
      <c r="E61" s="24">
        <f t="shared" si="4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118" t="s">
        <v>25</v>
      </c>
      <c r="B62" s="24">
        <v>735000</v>
      </c>
      <c r="C62" s="121">
        <v>4850000</v>
      </c>
      <c r="D62" s="24">
        <v>4965000</v>
      </c>
      <c r="E62" s="24">
        <f t="shared" si="4"/>
        <v>10550000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118" t="s">
        <v>134</v>
      </c>
      <c r="B63" s="24"/>
      <c r="C63" s="121"/>
      <c r="D63" s="24"/>
      <c r="E63" s="24">
        <f t="shared" si="4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118" t="s">
        <v>120</v>
      </c>
      <c r="B64" s="24">
        <v>571677</v>
      </c>
      <c r="C64" s="121">
        <v>598573</v>
      </c>
      <c r="D64" s="24">
        <v>374787</v>
      </c>
      <c r="E64" s="24">
        <f t="shared" si="4"/>
        <v>1545037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118" t="s">
        <v>167</v>
      </c>
      <c r="B65" s="24">
        <v>844659</v>
      </c>
      <c r="C65" s="121">
        <v>1974257</v>
      </c>
      <c r="D65" s="24">
        <v>436298</v>
      </c>
      <c r="E65" s="24">
        <f t="shared" si="4"/>
        <v>3255214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118" t="s">
        <v>315</v>
      </c>
      <c r="B66" s="24">
        <v>1237765</v>
      </c>
      <c r="C66" s="119">
        <v>839786</v>
      </c>
      <c r="D66" s="24">
        <v>839786</v>
      </c>
      <c r="E66" s="24">
        <f t="shared" si="4"/>
        <v>2917337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118" t="s">
        <v>323</v>
      </c>
      <c r="B67" s="24">
        <v>1776801</v>
      </c>
      <c r="C67" s="119">
        <v>1268231</v>
      </c>
      <c r="D67" s="24">
        <v>1960848</v>
      </c>
      <c r="E67" s="24">
        <f t="shared" si="4"/>
        <v>5005880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150" t="s">
        <v>174</v>
      </c>
      <c r="B68" s="22">
        <f>SUM(B69:B76)</f>
        <v>2435264</v>
      </c>
      <c r="C68" s="22">
        <f>SUM(C69:C76)</f>
        <v>2432673</v>
      </c>
      <c r="D68" s="22">
        <f>SUM(D69:D76)</f>
        <v>2448361</v>
      </c>
      <c r="E68" s="22">
        <f>SUM(E69:E76)</f>
        <v>7316298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93" t="s">
        <v>235</v>
      </c>
      <c r="B69" s="24">
        <v>2417905</v>
      </c>
      <c r="C69" s="24">
        <v>2417905</v>
      </c>
      <c r="D69" s="24">
        <v>2417905</v>
      </c>
      <c r="E69" s="24">
        <f aca="true" t="shared" si="5" ref="E69:E76">SUM(B69:D69)</f>
        <v>7253715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171" t="s">
        <v>342</v>
      </c>
      <c r="B70" s="24"/>
      <c r="C70" s="119"/>
      <c r="D70" s="24"/>
      <c r="E70" s="24">
        <f t="shared" si="5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171" t="s">
        <v>343</v>
      </c>
      <c r="B71" s="24"/>
      <c r="C71" s="119"/>
      <c r="D71" s="24"/>
      <c r="E71" s="24">
        <f t="shared" si="5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171" t="s">
        <v>344</v>
      </c>
      <c r="B72" s="24"/>
      <c r="C72" s="24"/>
      <c r="D72" s="24"/>
      <c r="E72" s="24">
        <f t="shared" si="5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171" t="s">
        <v>422</v>
      </c>
      <c r="B73" s="24"/>
      <c r="C73" s="119"/>
      <c r="D73" s="24"/>
      <c r="E73" s="24">
        <f t="shared" si="5"/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205" t="s">
        <v>463</v>
      </c>
      <c r="B74" s="24"/>
      <c r="C74" s="119"/>
      <c r="D74" s="24"/>
      <c r="E74" s="24">
        <f t="shared" si="5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205" t="s">
        <v>494</v>
      </c>
      <c r="B75" s="24"/>
      <c r="C75" s="119"/>
      <c r="D75" s="24"/>
      <c r="E75" s="24">
        <f t="shared" si="5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205" t="s">
        <v>538</v>
      </c>
      <c r="B76" s="24">
        <v>17359</v>
      </c>
      <c r="C76" s="119">
        <v>14768</v>
      </c>
      <c r="D76" s="24">
        <v>30456</v>
      </c>
      <c r="E76" s="24">
        <f t="shared" si="5"/>
        <v>62583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150" t="s">
        <v>15</v>
      </c>
      <c r="B77" s="22">
        <f>SUM(B78:B85)</f>
        <v>20523273</v>
      </c>
      <c r="C77" s="22">
        <f>SUM(C78:C85)</f>
        <v>20486860</v>
      </c>
      <c r="D77" s="22">
        <f>SUM(D78:D85)</f>
        <v>20479057</v>
      </c>
      <c r="E77" s="22">
        <f>SUM(E78:E85)</f>
        <v>61489190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93" t="s">
        <v>235</v>
      </c>
      <c r="B78" s="24">
        <v>20388877</v>
      </c>
      <c r="C78" s="24">
        <v>20388877</v>
      </c>
      <c r="D78" s="24">
        <v>20388877</v>
      </c>
      <c r="E78" s="24">
        <f aca="true" t="shared" si="6" ref="E78:E86">SUM(B78:D78)</f>
        <v>61166631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93" t="s">
        <v>345</v>
      </c>
      <c r="B79" s="24"/>
      <c r="C79" s="119"/>
      <c r="D79" s="24"/>
      <c r="E79" s="24">
        <f t="shared" si="6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93" t="s">
        <v>346</v>
      </c>
      <c r="B80" s="24"/>
      <c r="C80" s="119"/>
      <c r="D80" s="24"/>
      <c r="E80" s="24">
        <f t="shared" si="6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93" t="s">
        <v>347</v>
      </c>
      <c r="B81" s="24"/>
      <c r="C81" s="24"/>
      <c r="D81" s="24"/>
      <c r="E81" s="24">
        <f t="shared" si="6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93" t="s">
        <v>423</v>
      </c>
      <c r="B82" s="24"/>
      <c r="C82" s="119"/>
      <c r="D82" s="24"/>
      <c r="E82" s="24">
        <f t="shared" si="6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210" t="s">
        <v>464</v>
      </c>
      <c r="B83" s="24"/>
      <c r="C83" s="119"/>
      <c r="D83" s="24"/>
      <c r="E83" s="24">
        <f t="shared" si="6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210" t="s">
        <v>495</v>
      </c>
      <c r="B84" s="24"/>
      <c r="C84" s="119"/>
      <c r="D84" s="24"/>
      <c r="E84" s="24">
        <f t="shared" si="6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210" t="s">
        <v>539</v>
      </c>
      <c r="B85" s="24">
        <v>134396</v>
      </c>
      <c r="C85" s="119">
        <v>97983</v>
      </c>
      <c r="D85" s="24">
        <v>90180</v>
      </c>
      <c r="E85" s="24">
        <f t="shared" si="6"/>
        <v>322559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150" t="s">
        <v>184</v>
      </c>
      <c r="B86" s="22">
        <v>0</v>
      </c>
      <c r="C86" s="22">
        <v>0</v>
      </c>
      <c r="D86" s="22">
        <v>0</v>
      </c>
      <c r="E86" s="22">
        <f t="shared" si="6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172"/>
      <c r="B87" s="24"/>
      <c r="C87" s="119"/>
      <c r="D87" s="24"/>
      <c r="E87" s="2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150" t="s">
        <v>138</v>
      </c>
      <c r="B88" s="22">
        <f>SUM(B89:B120)</f>
        <v>0</v>
      </c>
      <c r="C88" s="22">
        <f>SUM(C89:C120)</f>
        <v>0</v>
      </c>
      <c r="D88" s="22">
        <f>SUM(D89:D120)</f>
        <v>0</v>
      </c>
      <c r="E88" s="22">
        <f>SUM(E89:E120)</f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118" t="s">
        <v>168</v>
      </c>
      <c r="B89" s="24"/>
      <c r="C89" s="119"/>
      <c r="D89" s="24"/>
      <c r="E89" s="24">
        <f aca="true" t="shared" si="7" ref="E89:E121">SUM(B89:D89)</f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 hidden="1">
      <c r="A90" s="118" t="s">
        <v>127</v>
      </c>
      <c r="B90" s="24"/>
      <c r="C90" s="119"/>
      <c r="D90" s="24"/>
      <c r="E90" s="24">
        <f t="shared" si="7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 hidden="1">
      <c r="A91" s="118" t="s">
        <v>281</v>
      </c>
      <c r="B91" s="24"/>
      <c r="C91" s="119"/>
      <c r="D91" s="24"/>
      <c r="E91" s="24">
        <f t="shared" si="7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 hidden="1">
      <c r="A92" s="118" t="s">
        <v>282</v>
      </c>
      <c r="B92" s="24"/>
      <c r="C92" s="119"/>
      <c r="D92" s="24"/>
      <c r="E92" s="24">
        <f t="shared" si="7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2.75" hidden="1">
      <c r="A93" s="118" t="s">
        <v>236</v>
      </c>
      <c r="B93" s="24"/>
      <c r="C93" s="119"/>
      <c r="D93" s="24"/>
      <c r="E93" s="24">
        <f t="shared" si="7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2.75" hidden="1">
      <c r="A94" s="118" t="s">
        <v>310</v>
      </c>
      <c r="B94" s="24"/>
      <c r="C94" s="119"/>
      <c r="D94" s="24"/>
      <c r="E94" s="24">
        <f t="shared" si="7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2.75" hidden="1">
      <c r="A95" s="137" t="s">
        <v>299</v>
      </c>
      <c r="B95" s="24"/>
      <c r="C95" s="119"/>
      <c r="D95" s="24"/>
      <c r="E95" s="24">
        <f t="shared" si="7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12.75" hidden="1">
      <c r="A96" s="118" t="s">
        <v>280</v>
      </c>
      <c r="B96" s="24"/>
      <c r="C96" s="119"/>
      <c r="D96" s="24"/>
      <c r="E96" s="24">
        <f t="shared" si="7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12.75" hidden="1">
      <c r="A97" s="118" t="s">
        <v>237</v>
      </c>
      <c r="B97" s="24"/>
      <c r="C97" s="119"/>
      <c r="D97" s="24"/>
      <c r="E97" s="24">
        <f t="shared" si="7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12.75" hidden="1">
      <c r="A98" s="137" t="s">
        <v>309</v>
      </c>
      <c r="B98" s="24"/>
      <c r="C98" s="119"/>
      <c r="D98" s="24"/>
      <c r="E98" s="24">
        <f t="shared" si="7"/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2.75" hidden="1">
      <c r="A99" s="118" t="s">
        <v>239</v>
      </c>
      <c r="B99" s="24"/>
      <c r="C99" s="119"/>
      <c r="D99" s="24"/>
      <c r="E99" s="24">
        <f t="shared" si="7"/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 hidden="1">
      <c r="A100" s="137" t="s">
        <v>300</v>
      </c>
      <c r="B100" s="24"/>
      <c r="C100" s="119"/>
      <c r="D100" s="24"/>
      <c r="E100" s="24">
        <f t="shared" si="7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 hidden="1">
      <c r="A101" s="118" t="s">
        <v>311</v>
      </c>
      <c r="B101" s="24"/>
      <c r="C101" s="119"/>
      <c r="D101" s="24"/>
      <c r="E101" s="24">
        <f t="shared" si="7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 hidden="1">
      <c r="A102" s="137" t="s">
        <v>317</v>
      </c>
      <c r="B102" s="24"/>
      <c r="C102" s="119"/>
      <c r="D102" s="24"/>
      <c r="E102" s="24">
        <f t="shared" si="7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137" t="s">
        <v>318</v>
      </c>
      <c r="B103" s="24"/>
      <c r="C103" s="119"/>
      <c r="D103" s="24"/>
      <c r="E103" s="24">
        <f t="shared" si="7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137" t="s">
        <v>405</v>
      </c>
      <c r="B104" s="24"/>
      <c r="C104" s="119"/>
      <c r="D104" s="24"/>
      <c r="E104" s="24">
        <f t="shared" si="7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137" t="s">
        <v>319</v>
      </c>
      <c r="B105" s="24"/>
      <c r="C105" s="119"/>
      <c r="D105" s="24"/>
      <c r="E105" s="24">
        <f t="shared" si="7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137" t="s">
        <v>327</v>
      </c>
      <c r="B106" s="24"/>
      <c r="C106" s="119"/>
      <c r="D106" s="24"/>
      <c r="E106" s="24">
        <f t="shared" si="7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137" t="s">
        <v>325</v>
      </c>
      <c r="B107" s="24"/>
      <c r="C107" s="119"/>
      <c r="D107" s="24"/>
      <c r="E107" s="24">
        <f t="shared" si="7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2.75">
      <c r="A108" s="137" t="s">
        <v>341</v>
      </c>
      <c r="B108" s="24"/>
      <c r="C108" s="119"/>
      <c r="D108" s="24"/>
      <c r="E108" s="24">
        <f t="shared" si="7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118" t="s">
        <v>393</v>
      </c>
      <c r="B109" s="24"/>
      <c r="C109" s="119"/>
      <c r="D109" s="24"/>
      <c r="E109" s="24">
        <f t="shared" si="7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12.75">
      <c r="A110" s="118" t="s">
        <v>409</v>
      </c>
      <c r="B110" s="24"/>
      <c r="C110" s="119"/>
      <c r="D110" s="24"/>
      <c r="E110" s="24">
        <f t="shared" si="7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12.75">
      <c r="A111" s="118" t="s">
        <v>485</v>
      </c>
      <c r="B111" s="24"/>
      <c r="C111" s="119"/>
      <c r="D111" s="24"/>
      <c r="E111" s="24">
        <f t="shared" si="7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12.75">
      <c r="A112" s="210" t="s">
        <v>500</v>
      </c>
      <c r="B112" s="24"/>
      <c r="C112" s="119"/>
      <c r="D112" s="24"/>
      <c r="E112" s="24">
        <f t="shared" si="7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12.75">
      <c r="A113" s="137" t="s">
        <v>396</v>
      </c>
      <c r="B113" s="24"/>
      <c r="C113" s="119"/>
      <c r="D113" s="24"/>
      <c r="E113" s="24">
        <f t="shared" si="7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.75">
      <c r="A114" s="7" t="s">
        <v>453</v>
      </c>
      <c r="B114" s="24"/>
      <c r="C114" s="119"/>
      <c r="D114" s="24"/>
      <c r="E114" s="24">
        <f t="shared" si="7"/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12.75">
      <c r="A115" s="7" t="s">
        <v>449</v>
      </c>
      <c r="B115" s="24"/>
      <c r="C115" s="119"/>
      <c r="D115" s="24"/>
      <c r="E115" s="24">
        <f t="shared" si="7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2.75">
      <c r="A116" s="7" t="s">
        <v>450</v>
      </c>
      <c r="B116" s="24"/>
      <c r="C116" s="119"/>
      <c r="D116" s="24"/>
      <c r="E116" s="24">
        <f t="shared" si="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12.75">
      <c r="A117" s="7" t="s">
        <v>492</v>
      </c>
      <c r="B117" s="24"/>
      <c r="C117" s="119"/>
      <c r="D117" s="24"/>
      <c r="E117" s="24">
        <f t="shared" si="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12.75">
      <c r="A118" s="7" t="s">
        <v>461</v>
      </c>
      <c r="B118" s="24"/>
      <c r="C118" s="119"/>
      <c r="D118" s="24"/>
      <c r="E118" s="24">
        <f t="shared" si="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2.75">
      <c r="A119" s="206" t="s">
        <v>504</v>
      </c>
      <c r="B119" s="24"/>
      <c r="C119" s="119"/>
      <c r="D119" s="24"/>
      <c r="E119" s="24">
        <f t="shared" si="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12.75">
      <c r="A120" s="207" t="s">
        <v>505</v>
      </c>
      <c r="B120" s="24"/>
      <c r="C120" s="119"/>
      <c r="D120" s="24"/>
      <c r="E120" s="24">
        <f t="shared" si="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2.75">
      <c r="A121" s="150" t="s">
        <v>16</v>
      </c>
      <c r="B121" s="22">
        <v>0</v>
      </c>
      <c r="C121" s="80">
        <v>0</v>
      </c>
      <c r="D121" s="22">
        <v>0</v>
      </c>
      <c r="E121" s="22">
        <f t="shared" si="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12.75">
      <c r="A122" s="118"/>
      <c r="B122" s="24"/>
      <c r="C122" s="119"/>
      <c r="D122" s="24"/>
      <c r="E122" s="2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12.75">
      <c r="A123" s="150" t="s">
        <v>14</v>
      </c>
      <c r="B123" s="22">
        <f>SUM(B124:B128)</f>
        <v>0</v>
      </c>
      <c r="C123" s="80">
        <f>SUM(C124:C128)</f>
        <v>0</v>
      </c>
      <c r="D123" s="22">
        <f>SUM(D124:D128)</f>
        <v>0</v>
      </c>
      <c r="E123" s="22">
        <f>SUM(E124:E128)</f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12.75">
      <c r="A124" s="118" t="s">
        <v>130</v>
      </c>
      <c r="B124" s="24">
        <v>0</v>
      </c>
      <c r="C124" s="119">
        <v>0</v>
      </c>
      <c r="D124" s="24">
        <v>0</v>
      </c>
      <c r="E124" s="24">
        <f>SUM(B124:D124)</f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12.75">
      <c r="A125" s="118" t="s">
        <v>131</v>
      </c>
      <c r="B125" s="24"/>
      <c r="C125" s="119"/>
      <c r="D125" s="24"/>
      <c r="E125" s="24">
        <f>SUM(B125:D125)</f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12.75">
      <c r="A126" s="118" t="s">
        <v>132</v>
      </c>
      <c r="B126" s="24"/>
      <c r="C126" s="119"/>
      <c r="D126" s="24"/>
      <c r="E126" s="24">
        <f>SUM(B126:D126)</f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12.75">
      <c r="A127" s="118" t="s">
        <v>283</v>
      </c>
      <c r="B127" s="24"/>
      <c r="C127" s="119"/>
      <c r="D127" s="24"/>
      <c r="E127" s="24">
        <f>SUM(B127:D127)</f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ht="12.75">
      <c r="A128" s="137" t="s">
        <v>302</v>
      </c>
      <c r="B128" s="24"/>
      <c r="C128" s="119"/>
      <c r="D128" s="24"/>
      <c r="E128" s="24">
        <f>SUM(B128:D128)</f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ht="12.75">
      <c r="A129" s="118"/>
      <c r="B129" s="24"/>
      <c r="C129" s="119"/>
      <c r="D129" s="24"/>
      <c r="E129" s="2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2.75">
      <c r="A130" s="150" t="s">
        <v>17</v>
      </c>
      <c r="B130" s="22">
        <v>0</v>
      </c>
      <c r="C130" s="22">
        <v>0</v>
      </c>
      <c r="D130" s="22">
        <v>0</v>
      </c>
      <c r="E130" s="22">
        <f>SUM(B130:D130)</f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12.75">
      <c r="A131" s="174"/>
      <c r="B131" s="25"/>
      <c r="C131" s="120"/>
      <c r="D131" s="25"/>
      <c r="E131" s="2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2:6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ht="12.75">
      <c r="A133" s="154" t="s">
        <v>29</v>
      </c>
      <c r="B133" s="5">
        <f>SUM(B130+B123+B121+B88+B86+B77+B68+B58+B49+B36+B31+B17+B9)</f>
        <v>130638772</v>
      </c>
      <c r="C133" s="5">
        <f>SUM(C130+C123+C121+C88+C86+C77+C68+C58+C49+C36+C31+C17+C9)</f>
        <v>99127971</v>
      </c>
      <c r="D133" s="5">
        <f>SUM(D130+D123+D121+D88+D86+D77+D68+D58+D49+D36+D31+D17+D9)</f>
        <v>91533859.64</v>
      </c>
      <c r="E133" s="5">
        <f>SUM(E130+E123+E121+E88+E86+E77+E68+E58+E49+E36+E31+E17+E9)</f>
        <v>321300602.64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2:6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2:60" ht="12.75">
      <c r="B135" s="121"/>
      <c r="C135" s="121"/>
      <c r="D135" s="121"/>
      <c r="E135" s="12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2:60" ht="12.75">
      <c r="B136" s="121"/>
      <c r="C136" s="121"/>
      <c r="D136" s="121"/>
      <c r="E136" s="12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2:6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2:6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2:6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2:60" ht="12.75">
      <c r="B140" s="1"/>
      <c r="C140" s="1"/>
      <c r="D140" s="1"/>
      <c r="E140" s="12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2:6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2:6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2:6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2:6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2:6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2:6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2:6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2:6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2:6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2:6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2:6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2:6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2:6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2:6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2:6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2:6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2:6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</sheetData>
  <sheetProtection/>
  <mergeCells count="4">
    <mergeCell ref="A3:E3"/>
    <mergeCell ref="A4:E4"/>
    <mergeCell ref="A1:E1"/>
    <mergeCell ref="A2:E2"/>
  </mergeCells>
  <printOptions horizontalCentered="1"/>
  <pageMargins left="0.2755905511811024" right="0.7480314960629921" top="0.15748031496062992" bottom="0.15748031496062992" header="0.15748031496062992" footer="0"/>
  <pageSetup firstPageNumber="5" useFirstPageNumber="1" horizontalDpi="600" verticalDpi="600" orientation="landscape" scale="63" r:id="rId2"/>
  <rowBreaks count="1" manualBreakCount="1">
    <brk id="5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0.14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s="244" customFormat="1" ht="12.75">
      <c r="A4" s="236" t="s">
        <v>175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10" spans="1:6" ht="12.75">
      <c r="A10" s="12"/>
      <c r="B10" s="23"/>
      <c r="C10" s="117"/>
      <c r="D10" s="23"/>
      <c r="E10" s="23"/>
      <c r="F10" s="114"/>
    </row>
    <row r="11" spans="1:6" ht="12.75">
      <c r="A11" s="14" t="s">
        <v>235</v>
      </c>
      <c r="B11" s="24">
        <v>7595122.85</v>
      </c>
      <c r="C11" s="113">
        <f>SUM('Ingresos Reales'!E70)</f>
        <v>7647243</v>
      </c>
      <c r="D11" s="24">
        <f>SUM('Presupuesto Ingresos'!E69)</f>
        <v>7253715</v>
      </c>
      <c r="E11" s="89">
        <f>SUM(C11-D11)</f>
        <v>393528</v>
      </c>
      <c r="F11" s="16"/>
    </row>
    <row r="12" spans="1:6" ht="12.75">
      <c r="A12" s="14"/>
      <c r="B12" s="24"/>
      <c r="C12" s="113"/>
      <c r="D12" s="24"/>
      <c r="E12" s="89"/>
      <c r="F12" s="16"/>
    </row>
    <row r="13" spans="1:6" ht="12.75">
      <c r="A13" s="72" t="s">
        <v>342</v>
      </c>
      <c r="B13" s="24">
        <v>1017.56</v>
      </c>
      <c r="C13" s="113">
        <f>SUM('Ingresos Reales'!E71)</f>
        <v>0</v>
      </c>
      <c r="D13" s="24">
        <f>SUM('Presupuesto Ingresos'!E70)</f>
        <v>0</v>
      </c>
      <c r="E13" s="89">
        <f>SUM(C13-D13)</f>
        <v>0</v>
      </c>
      <c r="F13" s="16"/>
    </row>
    <row r="14" spans="1:6" ht="12.75">
      <c r="A14" s="14"/>
      <c r="B14" s="24"/>
      <c r="C14" s="113"/>
      <c r="D14" s="24"/>
      <c r="E14" s="89"/>
      <c r="F14" s="16"/>
    </row>
    <row r="15" spans="1:6" ht="12.75">
      <c r="A15" s="72" t="s">
        <v>343</v>
      </c>
      <c r="B15" s="24">
        <v>2514.61</v>
      </c>
      <c r="C15" s="113">
        <f>SUM('Ingresos Reales'!E72)</f>
        <v>0</v>
      </c>
      <c r="D15" s="24">
        <f>SUM('Presupuesto Ingresos'!E71)</f>
        <v>0</v>
      </c>
      <c r="E15" s="89">
        <f>SUM(C15-D15)</f>
        <v>0</v>
      </c>
      <c r="F15" s="16"/>
    </row>
    <row r="16" spans="1:6" ht="12.75">
      <c r="A16" s="14"/>
      <c r="B16" s="24"/>
      <c r="C16" s="113"/>
      <c r="D16" s="24"/>
      <c r="E16" s="89"/>
      <c r="F16" s="16"/>
    </row>
    <row r="17" spans="1:6" ht="12.75">
      <c r="A17" s="207" t="s">
        <v>344</v>
      </c>
      <c r="B17" s="24">
        <v>788.8399999999999</v>
      </c>
      <c r="C17" s="113">
        <f>SUM('Ingresos Reales'!E73)</f>
        <v>0</v>
      </c>
      <c r="D17" s="24">
        <f>SUM('Presupuesto Ingresos'!E72)</f>
        <v>0</v>
      </c>
      <c r="E17" s="89">
        <f>SUM(C17-D17)</f>
        <v>0</v>
      </c>
      <c r="F17" s="16"/>
    </row>
    <row r="18" spans="1:6" ht="12.75">
      <c r="A18" s="72"/>
      <c r="B18" s="24"/>
      <c r="C18" s="113"/>
      <c r="D18" s="24"/>
      <c r="E18" s="89"/>
      <c r="F18" s="16"/>
    </row>
    <row r="19" spans="1:6" ht="12.75">
      <c r="A19" s="207" t="s">
        <v>422</v>
      </c>
      <c r="B19" s="24">
        <v>763.1800000000001</v>
      </c>
      <c r="C19" s="113">
        <f>SUM('Ingresos Reales'!E74)</f>
        <v>0</v>
      </c>
      <c r="D19" s="24">
        <f>SUM('Presupuesto Ingresos'!E73)</f>
        <v>0</v>
      </c>
      <c r="E19" s="89">
        <f>SUM(C19-D19)</f>
        <v>0</v>
      </c>
      <c r="F19" s="16"/>
    </row>
    <row r="20" spans="1:6" ht="12.75">
      <c r="A20" s="207"/>
      <c r="B20" s="24"/>
      <c r="C20" s="113"/>
      <c r="D20" s="24"/>
      <c r="E20" s="89"/>
      <c r="F20" s="16"/>
    </row>
    <row r="21" spans="1:6" ht="12.75">
      <c r="A21" s="207" t="s">
        <v>463</v>
      </c>
      <c r="B21" s="24">
        <v>41189.11</v>
      </c>
      <c r="C21" s="113">
        <f>SUM('Ingresos Reales'!E75)</f>
        <v>0</v>
      </c>
      <c r="D21" s="24">
        <f>SUM('Presupuesto Ingresos'!E74)</f>
        <v>0</v>
      </c>
      <c r="E21" s="89">
        <f>SUM(C21-D21)</f>
        <v>0</v>
      </c>
      <c r="F21" s="16"/>
    </row>
    <row r="22" spans="1:6" ht="12.75">
      <c r="A22" s="207"/>
      <c r="B22" s="24"/>
      <c r="C22" s="113"/>
      <c r="D22" s="24"/>
      <c r="E22" s="89"/>
      <c r="F22" s="16"/>
    </row>
    <row r="23" spans="1:6" ht="12.75">
      <c r="A23" s="207" t="s">
        <v>494</v>
      </c>
      <c r="B23" s="24">
        <v>14193.98</v>
      </c>
      <c r="C23" s="113">
        <f>SUM('Ingresos Reales'!E76)</f>
        <v>0</v>
      </c>
      <c r="D23" s="24">
        <f>SUM('Presupuesto Ingresos'!E75)</f>
        <v>0</v>
      </c>
      <c r="E23" s="89">
        <f>SUM(C23-D23)</f>
        <v>0</v>
      </c>
      <c r="F23" s="16"/>
    </row>
    <row r="24" spans="1:6" ht="12.75">
      <c r="A24" s="207"/>
      <c r="B24" s="24"/>
      <c r="C24" s="113"/>
      <c r="D24" s="24"/>
      <c r="E24" s="89"/>
      <c r="F24" s="16"/>
    </row>
    <row r="25" spans="1:6" ht="12.75">
      <c r="A25" s="207" t="s">
        <v>538</v>
      </c>
      <c r="B25" s="24">
        <v>0</v>
      </c>
      <c r="C25" s="113">
        <f>SUM('Ingresos Reales'!E77)</f>
        <v>13985.85</v>
      </c>
      <c r="D25" s="24">
        <f>SUM('Presupuesto Ingresos'!E76)</f>
        <v>62583</v>
      </c>
      <c r="E25" s="89">
        <f>SUM(C25-D25)</f>
        <v>-48597.15</v>
      </c>
      <c r="F25" s="16"/>
    </row>
    <row r="26" spans="1:6" ht="12.75">
      <c r="A26" s="207"/>
      <c r="B26" s="25"/>
      <c r="C26" s="113"/>
      <c r="D26" s="25"/>
      <c r="E26" s="214"/>
      <c r="F26" s="16"/>
    </row>
    <row r="27" spans="1:6" ht="12.75">
      <c r="A27" s="4" t="s">
        <v>4</v>
      </c>
      <c r="B27" s="208">
        <f>SUM(B10:B25)</f>
        <v>7655590.13</v>
      </c>
      <c r="C27" s="208">
        <f>SUM(C10:C25)</f>
        <v>7661228.85</v>
      </c>
      <c r="D27" s="208">
        <f>SUM(D10:D25)</f>
        <v>7316298</v>
      </c>
      <c r="E27" s="5">
        <f>SUM(E10:E25)</f>
        <v>344930.85</v>
      </c>
      <c r="F27" s="209"/>
    </row>
    <row r="28" spans="1:6" ht="12.75">
      <c r="A28" s="14"/>
      <c r="B28" s="15"/>
      <c r="C28" s="15"/>
      <c r="D28" s="15"/>
      <c r="E28" s="15"/>
      <c r="F28" s="7"/>
    </row>
    <row r="29" spans="1:6" ht="12.75">
      <c r="A29" s="12"/>
      <c r="B29" s="13"/>
      <c r="C29" s="13"/>
      <c r="D29" s="13"/>
      <c r="E29" s="13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13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7"/>
      <c r="B45" s="18"/>
      <c r="C45" s="18"/>
      <c r="D45" s="18"/>
      <c r="E45" s="18"/>
      <c r="F45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18" right="0.18" top="0.27" bottom="0.28" header="0" footer="0"/>
  <pageSetup horizontalDpi="600" verticalDpi="600" orientation="landscape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9.71093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s="244" customFormat="1" ht="12.75">
      <c r="A4" s="236" t="s">
        <v>169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10" spans="1:6" ht="12.75">
      <c r="A10" s="12"/>
      <c r="B10" s="23"/>
      <c r="C10" s="117"/>
      <c r="D10" s="23"/>
      <c r="E10" s="112"/>
      <c r="F10" s="21"/>
    </row>
    <row r="11" spans="1:6" ht="12.75">
      <c r="A11" s="14" t="s">
        <v>235</v>
      </c>
      <c r="B11" s="89">
        <v>59098194</v>
      </c>
      <c r="C11" s="113">
        <f>SUM('Ingresos Reales'!E79)</f>
        <v>63629722.89</v>
      </c>
      <c r="D11" s="24">
        <f>SUM('Presupuesto Ingresos'!E78)</f>
        <v>61166631</v>
      </c>
      <c r="E11" s="115">
        <f>SUM(C11-D11)</f>
        <v>2463091.8900000006</v>
      </c>
      <c r="F11" s="7"/>
    </row>
    <row r="12" spans="1:6" ht="12.75">
      <c r="A12" s="14"/>
      <c r="B12" s="24"/>
      <c r="C12" s="113"/>
      <c r="D12" s="24"/>
      <c r="E12" s="115"/>
      <c r="F12" s="7"/>
    </row>
    <row r="13" spans="1:6" ht="12.75">
      <c r="A13" s="72" t="s">
        <v>345</v>
      </c>
      <c r="B13" s="24">
        <v>0</v>
      </c>
      <c r="C13" s="113">
        <f>SUM('Ingresos Reales'!E80)</f>
        <v>0</v>
      </c>
      <c r="D13" s="24">
        <f>SUM('Presupuesto Ingresos'!E79)</f>
        <v>0</v>
      </c>
      <c r="E13" s="115">
        <f>SUM(C13-D13)</f>
        <v>0</v>
      </c>
      <c r="F13" s="7"/>
    </row>
    <row r="14" spans="1:6" ht="12.75">
      <c r="A14" s="14"/>
      <c r="B14" s="24"/>
      <c r="C14" s="113"/>
      <c r="D14" s="24"/>
      <c r="E14" s="115"/>
      <c r="F14" s="7"/>
    </row>
    <row r="15" spans="1:6" ht="12.75">
      <c r="A15" s="72" t="s">
        <v>346</v>
      </c>
      <c r="B15" s="24">
        <v>2651.76</v>
      </c>
      <c r="C15" s="113">
        <f>SUM('Ingresos Reales'!E81)</f>
        <v>0</v>
      </c>
      <c r="D15" s="24">
        <f>SUM('Presupuesto Ingresos'!E80)</f>
        <v>0</v>
      </c>
      <c r="E15" s="115">
        <f>SUM(C15-D15)</f>
        <v>0</v>
      </c>
      <c r="F15" s="7"/>
    </row>
    <row r="16" spans="1:6" ht="12.75">
      <c r="A16" s="14"/>
      <c r="B16" s="24"/>
      <c r="C16" s="113"/>
      <c r="D16" s="24"/>
      <c r="E16" s="115"/>
      <c r="F16" s="7"/>
    </row>
    <row r="17" spans="1:6" ht="12.75">
      <c r="A17" s="207" t="s">
        <v>347</v>
      </c>
      <c r="B17" s="24">
        <v>830.02</v>
      </c>
      <c r="C17" s="113">
        <f>SUM('Ingresos Reales'!E82)</f>
        <v>0</v>
      </c>
      <c r="D17" s="24">
        <f>SUM('Presupuesto Ingresos'!E81)</f>
        <v>0</v>
      </c>
      <c r="E17" s="115">
        <f>SUM(C17-D17)</f>
        <v>0</v>
      </c>
      <c r="F17" s="7"/>
    </row>
    <row r="18" spans="1:6" ht="12.75">
      <c r="A18" s="72"/>
      <c r="B18" s="24"/>
      <c r="C18" s="113"/>
      <c r="D18" s="24"/>
      <c r="E18" s="115"/>
      <c r="F18" s="7"/>
    </row>
    <row r="19" spans="1:6" ht="12.75">
      <c r="A19" s="207" t="s">
        <v>423</v>
      </c>
      <c r="B19" s="24">
        <v>9194.150000000001</v>
      </c>
      <c r="C19" s="113">
        <f>SUM('Ingresos Reales'!E83)</f>
        <v>0</v>
      </c>
      <c r="D19" s="24">
        <f>SUM('Presupuesto Ingresos'!E82)</f>
        <v>0</v>
      </c>
      <c r="E19" s="115">
        <f>SUM(C19-D19)</f>
        <v>0</v>
      </c>
      <c r="F19" s="7"/>
    </row>
    <row r="20" spans="1:6" ht="12.75">
      <c r="A20" s="72"/>
      <c r="B20" s="24"/>
      <c r="C20" s="113"/>
      <c r="D20" s="24"/>
      <c r="E20" s="115"/>
      <c r="F20" s="7"/>
    </row>
    <row r="21" spans="1:6" ht="12.75">
      <c r="A21" s="207" t="s">
        <v>464</v>
      </c>
      <c r="B21" s="24">
        <v>212130.46</v>
      </c>
      <c r="C21" s="113">
        <f>SUM('Ingresos Reales'!E84)</f>
        <v>3962.63</v>
      </c>
      <c r="D21" s="24">
        <f>SUM('Presupuesto Ingresos'!E83)</f>
        <v>0</v>
      </c>
      <c r="E21" s="115">
        <f>SUM(C21-D21)</f>
        <v>3962.63</v>
      </c>
      <c r="F21" s="7"/>
    </row>
    <row r="22" spans="1:6" ht="12.75">
      <c r="A22" s="207"/>
      <c r="B22" s="24"/>
      <c r="C22" s="113"/>
      <c r="D22" s="24"/>
      <c r="E22" s="115"/>
      <c r="F22" s="7"/>
    </row>
    <row r="23" spans="1:6" ht="12.75">
      <c r="A23" s="207" t="s">
        <v>495</v>
      </c>
      <c r="B23" s="24">
        <v>86845.39</v>
      </c>
      <c r="C23" s="113">
        <f>SUM('Ingresos Reales'!E85)</f>
        <v>223045.84999999998</v>
      </c>
      <c r="D23" s="24">
        <f>SUM('Presupuesto Ingresos'!E84)</f>
        <v>0</v>
      </c>
      <c r="E23" s="115">
        <f>SUM(C23-D23)</f>
        <v>223045.84999999998</v>
      </c>
      <c r="F23" s="7"/>
    </row>
    <row r="24" spans="1:6" ht="12.75">
      <c r="A24" s="207"/>
      <c r="B24" s="24"/>
      <c r="C24" s="113"/>
      <c r="D24" s="24"/>
      <c r="E24" s="113"/>
      <c r="F24" s="7"/>
    </row>
    <row r="25" spans="1:6" ht="12.75">
      <c r="A25" s="207" t="s">
        <v>539</v>
      </c>
      <c r="B25" s="24">
        <v>0</v>
      </c>
      <c r="C25" s="113">
        <f>SUM('Ingresos Reales'!E86)</f>
        <v>20727.5</v>
      </c>
      <c r="D25" s="24">
        <f>SUM('Presupuesto Ingresos'!E85)</f>
        <v>322559</v>
      </c>
      <c r="E25" s="115">
        <f>SUM(C25-D25)</f>
        <v>-301831.5</v>
      </c>
      <c r="F25" s="7"/>
    </row>
    <row r="26" spans="1:6" ht="12.75">
      <c r="A26" s="14"/>
      <c r="B26" s="11"/>
      <c r="C26" s="38"/>
      <c r="D26" s="11"/>
      <c r="E26" s="38"/>
      <c r="F26" s="7"/>
    </row>
    <row r="27" spans="1:6" ht="12.75">
      <c r="A27" s="4" t="s">
        <v>4</v>
      </c>
      <c r="B27" s="91">
        <f>SUM(B11:B25)</f>
        <v>59409845.78</v>
      </c>
      <c r="C27" s="91">
        <f>SUM(C11:C25)</f>
        <v>63877458.870000005</v>
      </c>
      <c r="D27" s="91">
        <f>SUM(D11:D25)</f>
        <v>61489190</v>
      </c>
      <c r="E27" s="91">
        <f>SUM(E11:E25)</f>
        <v>2388268.8700000006</v>
      </c>
      <c r="F27" s="29"/>
    </row>
    <row r="28" spans="1:6" ht="12.75">
      <c r="A28" s="14"/>
      <c r="B28" s="15"/>
      <c r="C28" s="15"/>
      <c r="D28" s="15"/>
      <c r="E28" s="15"/>
      <c r="F28" s="7"/>
    </row>
    <row r="29" spans="1:6" ht="12.75">
      <c r="A29" s="12"/>
      <c r="B29" s="13"/>
      <c r="C29" s="13"/>
      <c r="D29" s="13"/>
      <c r="E29" s="13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7"/>
      <c r="B45" s="18"/>
      <c r="C45" s="18"/>
      <c r="D45" s="18"/>
      <c r="E45" s="18"/>
      <c r="F45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21" right="0.18" top="0.46" bottom="0.3937007874015748" header="0" footer="0"/>
  <pageSetup horizontalDpi="600" verticalDpi="600" orientation="landscape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3.8515625" style="0" customWidth="1"/>
    <col min="2" max="5" width="14.8515625" style="0" customWidth="1"/>
    <col min="6" max="6" width="37.8515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180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10" spans="1:6" ht="12.75">
      <c r="A10" s="6"/>
      <c r="B10" s="23"/>
      <c r="C10" s="23"/>
      <c r="D10" s="23"/>
      <c r="E10" s="23"/>
      <c r="F10" s="21"/>
    </row>
    <row r="11" spans="1:6" ht="12.75">
      <c r="A11" s="7" t="s">
        <v>181</v>
      </c>
      <c r="B11" s="24">
        <v>0</v>
      </c>
      <c r="C11" s="89">
        <f>SUM('Ingresos Reales'!E87)</f>
        <v>10000000</v>
      </c>
      <c r="D11" s="24">
        <f>SUM('Presupuesto Ingresos'!E86)</f>
        <v>0</v>
      </c>
      <c r="E11" s="89">
        <f>SUM(C11-D11)</f>
        <v>10000000</v>
      </c>
      <c r="F11" s="7"/>
    </row>
    <row r="12" spans="1:6" ht="12.75">
      <c r="A12" s="8"/>
      <c r="B12" s="25"/>
      <c r="C12" s="25"/>
      <c r="D12" s="25"/>
      <c r="E12" s="25"/>
      <c r="F12" s="7"/>
    </row>
    <row r="13" spans="2:6" ht="12.75">
      <c r="B13" s="35"/>
      <c r="C13" s="35"/>
      <c r="D13" s="35"/>
      <c r="E13" s="35"/>
      <c r="F13" s="7"/>
    </row>
    <row r="14" spans="1:6" ht="12.75">
      <c r="A14" s="4" t="s">
        <v>4</v>
      </c>
      <c r="B14" s="5">
        <f>SUM(B10:B12)</f>
        <v>0</v>
      </c>
      <c r="C14" s="91">
        <f>SUM(C10:C12)</f>
        <v>10000000</v>
      </c>
      <c r="D14" s="5">
        <f>SUM(D10:D12)</f>
        <v>0</v>
      </c>
      <c r="E14" s="91">
        <f>SUM(E10:E12)</f>
        <v>10000000</v>
      </c>
      <c r="F14" s="29"/>
    </row>
    <row r="15" spans="3:6" ht="12.75">
      <c r="C15" s="69"/>
      <c r="F15" s="7"/>
    </row>
    <row r="16" spans="1:6" ht="12.75">
      <c r="A16" s="12"/>
      <c r="B16" s="13"/>
      <c r="C16" s="13"/>
      <c r="D16" s="13"/>
      <c r="E16" s="13"/>
      <c r="F16" s="16"/>
    </row>
    <row r="17" spans="1:6" ht="12.75">
      <c r="A17" s="14"/>
      <c r="B17" s="15"/>
      <c r="C17" s="15"/>
      <c r="D17" s="15"/>
      <c r="E17" s="15"/>
      <c r="F17" s="16"/>
    </row>
    <row r="18" spans="1:6" ht="12.75">
      <c r="A18" s="14"/>
      <c r="B18" s="15"/>
      <c r="C18" s="15"/>
      <c r="D18" s="15"/>
      <c r="E18" s="15"/>
      <c r="F18" s="16"/>
    </row>
    <row r="19" spans="1:6" ht="12.75">
      <c r="A19" s="14"/>
      <c r="B19" s="15"/>
      <c r="C19" s="15"/>
      <c r="D19" s="15"/>
      <c r="E19" s="15"/>
      <c r="F19" s="16"/>
    </row>
    <row r="20" spans="1:6" ht="12.75">
      <c r="A20" s="14"/>
      <c r="B20" s="15"/>
      <c r="C20" s="15"/>
      <c r="D20" s="15"/>
      <c r="E20" s="15"/>
      <c r="F20" s="16"/>
    </row>
    <row r="21" spans="1:6" ht="12.75">
      <c r="A21" s="14"/>
      <c r="B21" s="15"/>
      <c r="C21" s="15"/>
      <c r="D21" s="15"/>
      <c r="E21" s="15"/>
      <c r="F21" s="16"/>
    </row>
    <row r="22" spans="1:6" ht="12.75">
      <c r="A22" s="14"/>
      <c r="B22" s="15"/>
      <c r="C22" s="15"/>
      <c r="D22" s="15"/>
      <c r="E22" s="15"/>
      <c r="F22" s="16"/>
    </row>
    <row r="23" spans="1:6" ht="12.75">
      <c r="A23" s="14"/>
      <c r="B23" s="15"/>
      <c r="C23" s="15"/>
      <c r="D23" s="15"/>
      <c r="E23" s="15"/>
      <c r="F23" s="16"/>
    </row>
    <row r="24" spans="1:6" ht="12.75">
      <c r="A24" s="14"/>
      <c r="B24" s="15"/>
      <c r="C24" s="15"/>
      <c r="D24" s="15"/>
      <c r="E24" s="15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7"/>
      <c r="B45" s="18"/>
      <c r="C45" s="18"/>
      <c r="D45" s="18"/>
      <c r="E45" s="18"/>
      <c r="F45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2" right="0.22" top="0.31" bottom="0.2" header="0" footer="0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55.57421875" style="0" customWidth="1"/>
    <col min="2" max="5" width="14.8515625" style="0" customWidth="1"/>
    <col min="6" max="6" width="33.0039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182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9" spans="1:6" ht="12.75">
      <c r="A9" s="14"/>
      <c r="B9" s="15"/>
      <c r="C9" s="15"/>
      <c r="D9" s="15"/>
      <c r="E9" s="15"/>
      <c r="F9" s="16"/>
    </row>
    <row r="10" spans="1:6" ht="12.75">
      <c r="A10" s="12"/>
      <c r="B10" s="23"/>
      <c r="C10" s="117"/>
      <c r="D10" s="23"/>
      <c r="E10" s="23"/>
      <c r="F10" s="114"/>
    </row>
    <row r="11" spans="1:6" ht="12.75" hidden="1">
      <c r="A11" s="14" t="s">
        <v>126</v>
      </c>
      <c r="B11" s="89">
        <f>SUM('Ingresos Reales'!D90)</f>
        <v>0</v>
      </c>
      <c r="C11" s="113">
        <f>SUM('Ingresos Reales'!E90)</f>
        <v>0</v>
      </c>
      <c r="D11" s="24">
        <f>SUM('Presupuesto Ingresos'!E89)</f>
        <v>0</v>
      </c>
      <c r="E11" s="89">
        <f>SUM(C11-D11)</f>
        <v>0</v>
      </c>
      <c r="F11" s="16"/>
    </row>
    <row r="12" spans="1:6" ht="12.75" hidden="1">
      <c r="A12" s="14"/>
      <c r="B12" s="24"/>
      <c r="C12" s="119"/>
      <c r="D12" s="24"/>
      <c r="E12" s="24"/>
      <c r="F12" s="16"/>
    </row>
    <row r="13" spans="1:6" ht="12.75" hidden="1">
      <c r="A13" s="14" t="s">
        <v>127</v>
      </c>
      <c r="B13" s="89">
        <f>SUM('Ingresos Reales'!D91)</f>
        <v>0</v>
      </c>
      <c r="C13" s="113">
        <f>SUM('Ingresos Reales'!E91)</f>
        <v>0</v>
      </c>
      <c r="D13" s="24">
        <f>SUM('Presupuesto Ingresos'!E90)</f>
        <v>0</v>
      </c>
      <c r="E13" s="89">
        <f>SUM(C13-D13)</f>
        <v>0</v>
      </c>
      <c r="F13" s="16"/>
    </row>
    <row r="14" spans="1:6" ht="12.75" hidden="1">
      <c r="A14" s="14"/>
      <c r="B14" s="24"/>
      <c r="C14" s="119"/>
      <c r="D14" s="24"/>
      <c r="E14" s="24"/>
      <c r="F14" s="16"/>
    </row>
    <row r="15" spans="1:6" ht="12.75" hidden="1">
      <c r="A15" s="14" t="s">
        <v>128</v>
      </c>
      <c r="B15" s="89">
        <f>SUM('Ingresos Reales'!D92)</f>
        <v>0</v>
      </c>
      <c r="C15" s="113">
        <f>SUM('Ingresos Reales'!E92)</f>
        <v>0</v>
      </c>
      <c r="D15" s="24">
        <f>SUM('Presupuesto Ingresos'!E91)</f>
        <v>0</v>
      </c>
      <c r="E15" s="89">
        <f>SUM(C15-D15)</f>
        <v>0</v>
      </c>
      <c r="F15" s="16"/>
    </row>
    <row r="16" spans="1:6" ht="12.75" hidden="1">
      <c r="A16" s="14"/>
      <c r="B16" s="24"/>
      <c r="C16" s="119"/>
      <c r="D16" s="24"/>
      <c r="E16" s="24"/>
      <c r="F16" s="16"/>
    </row>
    <row r="17" spans="1:6" ht="12.75" hidden="1">
      <c r="A17" s="14" t="s">
        <v>129</v>
      </c>
      <c r="B17" s="89">
        <f>SUM('Ingresos Reales'!D93)</f>
        <v>0</v>
      </c>
      <c r="C17" s="113">
        <f>SUM('Ingresos Reales'!E93)</f>
        <v>0</v>
      </c>
      <c r="D17" s="24">
        <f>SUM('Presupuesto Ingresos'!E92)</f>
        <v>0</v>
      </c>
      <c r="E17" s="89">
        <f>SUM(C17-D17)</f>
        <v>0</v>
      </c>
      <c r="F17" s="16"/>
    </row>
    <row r="18" spans="1:6" ht="12.75" hidden="1">
      <c r="A18" s="14"/>
      <c r="B18" s="89"/>
      <c r="C18" s="113"/>
      <c r="D18" s="24"/>
      <c r="E18" s="89"/>
      <c r="F18" s="16"/>
    </row>
    <row r="19" spans="1:6" ht="12.75" hidden="1">
      <c r="A19" s="14" t="s">
        <v>236</v>
      </c>
      <c r="B19" s="89">
        <f>SUM('Ingresos Reales'!D94)</f>
        <v>0</v>
      </c>
      <c r="C19" s="113">
        <f>SUM('Ingresos Reales'!E94)</f>
        <v>0</v>
      </c>
      <c r="D19" s="24">
        <f>SUM('Presupuesto Ingresos'!E93)</f>
        <v>0</v>
      </c>
      <c r="E19" s="89">
        <f>SUM(C19-D19)</f>
        <v>0</v>
      </c>
      <c r="F19" s="16"/>
    </row>
    <row r="20" spans="1:6" ht="12.75" hidden="1">
      <c r="A20" s="14"/>
      <c r="B20" s="24"/>
      <c r="C20" s="113"/>
      <c r="D20" s="24"/>
      <c r="E20" s="89"/>
      <c r="F20" s="16"/>
    </row>
    <row r="21" spans="1:6" ht="12.75">
      <c r="A21" s="207" t="s">
        <v>508</v>
      </c>
      <c r="B21" s="24">
        <v>2131272</v>
      </c>
      <c r="C21" s="113">
        <f>SUM('Ingresos Reales'!E95)</f>
        <v>2795217</v>
      </c>
      <c r="D21" s="24">
        <f>SUM('Presupuesto Ingresos'!E94)</f>
        <v>0</v>
      </c>
      <c r="E21" s="89">
        <f>SUM(C21-D21)</f>
        <v>2795217</v>
      </c>
      <c r="F21" s="16"/>
    </row>
    <row r="22" spans="1:6" ht="12.75">
      <c r="A22" s="14"/>
      <c r="B22" s="24"/>
      <c r="C22" s="113"/>
      <c r="D22" s="24"/>
      <c r="E22" s="89"/>
      <c r="F22" s="16"/>
    </row>
    <row r="23" spans="1:6" ht="12.75" hidden="1">
      <c r="A23" s="207" t="s">
        <v>299</v>
      </c>
      <c r="B23" s="89">
        <f>SUM('Ingresos Reales'!D96)</f>
        <v>0</v>
      </c>
      <c r="C23" s="113">
        <f>SUM('Ingresos Reales'!E96)</f>
        <v>0</v>
      </c>
      <c r="D23" s="24">
        <f>SUM('Presupuesto Ingresos'!E95)</f>
        <v>0</v>
      </c>
      <c r="E23" s="89">
        <f>SUM(C23-D23)</f>
        <v>0</v>
      </c>
      <c r="F23" s="16"/>
    </row>
    <row r="24" spans="1:6" ht="12.75" hidden="1">
      <c r="A24" s="14"/>
      <c r="B24" s="89"/>
      <c r="C24" s="113"/>
      <c r="D24" s="24"/>
      <c r="E24" s="89"/>
      <c r="F24" s="16"/>
    </row>
    <row r="25" spans="1:6" ht="12.75" hidden="1">
      <c r="A25" s="207" t="s">
        <v>506</v>
      </c>
      <c r="B25" s="89">
        <f>SUM('Ingresos Reales'!D97)</f>
        <v>0</v>
      </c>
      <c r="C25" s="113">
        <f>SUM('Ingresos Reales'!E97)</f>
        <v>0</v>
      </c>
      <c r="D25" s="24">
        <f>SUM('Presupuesto Ingresos'!E96)</f>
        <v>0</v>
      </c>
      <c r="E25" s="89">
        <f>SUM(C25-D25)</f>
        <v>0</v>
      </c>
      <c r="F25" s="16"/>
    </row>
    <row r="26" spans="1:6" ht="12.75" hidden="1">
      <c r="A26" s="14"/>
      <c r="B26" s="89"/>
      <c r="C26" s="113"/>
      <c r="D26" s="24"/>
      <c r="E26" s="89"/>
      <c r="F26" s="16"/>
    </row>
    <row r="27" spans="1:6" ht="12.75" hidden="1">
      <c r="A27" s="207" t="s">
        <v>507</v>
      </c>
      <c r="B27" s="89">
        <f>SUM('Ingresos Reales'!D98)</f>
        <v>0</v>
      </c>
      <c r="C27" s="113">
        <f>SUM('Ingresos Reales'!E98)</f>
        <v>0</v>
      </c>
      <c r="D27" s="24">
        <f>SUM('Presupuesto Ingresos'!E97)</f>
        <v>0</v>
      </c>
      <c r="E27" s="89">
        <f>SUM(C27-D27)</f>
        <v>0</v>
      </c>
      <c r="F27" s="16"/>
    </row>
    <row r="28" spans="1:6" ht="12.75" hidden="1">
      <c r="A28" s="14"/>
      <c r="B28" s="89"/>
      <c r="C28" s="113"/>
      <c r="D28" s="24"/>
      <c r="E28" s="89"/>
      <c r="F28" s="16"/>
    </row>
    <row r="29" spans="1:6" ht="12.75" hidden="1">
      <c r="A29" s="14" t="s">
        <v>421</v>
      </c>
      <c r="B29" s="89">
        <f>SUM('Ingresos Reales'!D99)</f>
        <v>0</v>
      </c>
      <c r="C29" s="113">
        <f>SUM('Ingresos Reales'!E99)</f>
        <v>0</v>
      </c>
      <c r="D29" s="24">
        <f>SUM('Presupuesto Ingresos'!E98)</f>
        <v>0</v>
      </c>
      <c r="E29" s="89">
        <f>SUM(C29-D29)</f>
        <v>0</v>
      </c>
      <c r="F29" s="16"/>
    </row>
    <row r="30" spans="1:6" ht="12.75" hidden="1">
      <c r="A30" s="14"/>
      <c r="B30" s="89"/>
      <c r="C30" s="113"/>
      <c r="D30" s="24"/>
      <c r="E30" s="89"/>
      <c r="F30" s="16"/>
    </row>
    <row r="31" spans="1:6" ht="12.75" hidden="1">
      <c r="A31" s="14" t="s">
        <v>239</v>
      </c>
      <c r="B31" s="89">
        <f>SUM('Ingresos Reales'!D100)</f>
        <v>0</v>
      </c>
      <c r="C31" s="113">
        <f>SUM('Ingresos Reales'!E100)</f>
        <v>0</v>
      </c>
      <c r="D31" s="24">
        <f>SUM('Presupuesto Ingresos'!E99)</f>
        <v>0</v>
      </c>
      <c r="E31" s="89">
        <f>SUM(C31-D31)</f>
        <v>0</v>
      </c>
      <c r="F31" s="16"/>
    </row>
    <row r="32" spans="1:6" ht="12.75" hidden="1">
      <c r="A32" s="14"/>
      <c r="B32" s="89"/>
      <c r="C32" s="113"/>
      <c r="D32" s="24"/>
      <c r="E32" s="89"/>
      <c r="F32" s="16"/>
    </row>
    <row r="33" spans="1:6" ht="12.75" hidden="1">
      <c r="A33" s="14" t="s">
        <v>300</v>
      </c>
      <c r="B33" s="89">
        <f>SUM('Ingresos Reales'!D101)</f>
        <v>0</v>
      </c>
      <c r="C33" s="113">
        <f>SUM('Ingresos Reales'!E101)</f>
        <v>0</v>
      </c>
      <c r="D33" s="24">
        <f>SUM('Presupuesto Ingresos'!E100)</f>
        <v>0</v>
      </c>
      <c r="E33" s="89">
        <f>SUM(C33-D33)</f>
        <v>0</v>
      </c>
      <c r="F33" s="16"/>
    </row>
    <row r="34" spans="1:6" ht="12.75" hidden="1">
      <c r="A34" s="14"/>
      <c r="B34" s="89"/>
      <c r="C34" s="113"/>
      <c r="D34" s="24"/>
      <c r="E34" s="89"/>
      <c r="F34" s="16"/>
    </row>
    <row r="35" spans="1:6" ht="12.75" hidden="1">
      <c r="A35" s="14" t="s">
        <v>311</v>
      </c>
      <c r="B35" s="89">
        <f>SUM('Ingresos Reales'!D102)</f>
        <v>0</v>
      </c>
      <c r="C35" s="113">
        <f>SUM('Ingresos Reales'!E102)</f>
        <v>0</v>
      </c>
      <c r="D35" s="24">
        <f>SUM('Presupuesto Ingresos'!E101)</f>
        <v>0</v>
      </c>
      <c r="E35" s="89">
        <f>SUM(C35-D35)</f>
        <v>0</v>
      </c>
      <c r="F35" s="16"/>
    </row>
    <row r="36" spans="1:6" ht="12.75" hidden="1">
      <c r="A36" s="14"/>
      <c r="B36" s="89"/>
      <c r="C36" s="113"/>
      <c r="D36" s="24"/>
      <c r="E36" s="89"/>
      <c r="F36" s="16"/>
    </row>
    <row r="37" spans="1:6" ht="12.75" hidden="1">
      <c r="A37" s="14" t="s">
        <v>317</v>
      </c>
      <c r="B37" s="89">
        <f>SUM('Ingresos Reales'!D103)</f>
        <v>0</v>
      </c>
      <c r="C37" s="113">
        <f>SUM('Ingresos Reales'!E103)</f>
        <v>0</v>
      </c>
      <c r="D37" s="24">
        <f>SUM('Presupuesto Ingresos'!E102)</f>
        <v>0</v>
      </c>
      <c r="E37" s="89">
        <f>SUM(C37-D37)</f>
        <v>0</v>
      </c>
      <c r="F37" s="16"/>
    </row>
    <row r="38" spans="1:6" ht="12.75" hidden="1">
      <c r="A38" s="14"/>
      <c r="B38" s="89"/>
      <c r="C38" s="113"/>
      <c r="D38" s="24"/>
      <c r="E38" s="89"/>
      <c r="F38" s="16"/>
    </row>
    <row r="39" spans="1:6" ht="12.75">
      <c r="A39" s="14" t="s">
        <v>318</v>
      </c>
      <c r="B39" s="89">
        <f>SUM('Ingresos Reales'!D104)</f>
        <v>0</v>
      </c>
      <c r="C39" s="113">
        <f>SUM('Ingresos Reales'!E104)</f>
        <v>0</v>
      </c>
      <c r="D39" s="24">
        <f>SUM('Presupuesto Ingresos'!E103)</f>
        <v>0</v>
      </c>
      <c r="E39" s="89">
        <f>SUM(C39-D39)</f>
        <v>0</v>
      </c>
      <c r="F39" s="16"/>
    </row>
    <row r="40" spans="1:6" ht="12.75">
      <c r="A40" s="14"/>
      <c r="B40" s="89"/>
      <c r="C40" s="113"/>
      <c r="D40" s="24"/>
      <c r="E40" s="89"/>
      <c r="F40" s="16"/>
    </row>
    <row r="41" spans="1:6" ht="12.75">
      <c r="A41" s="14" t="s">
        <v>405</v>
      </c>
      <c r="B41" s="89">
        <f>SUM('Ingresos Reales'!D105)</f>
        <v>0</v>
      </c>
      <c r="C41" s="113">
        <f>SUM('Ingresos Reales'!E105)</f>
        <v>0</v>
      </c>
      <c r="D41" s="24">
        <f>SUM('Presupuesto Ingresos'!E104)</f>
        <v>0</v>
      </c>
      <c r="E41" s="89">
        <f>SUM(C41-D41)</f>
        <v>0</v>
      </c>
      <c r="F41" s="16"/>
    </row>
    <row r="42" spans="1:6" ht="12.75">
      <c r="A42" s="14"/>
      <c r="B42" s="89"/>
      <c r="C42" s="113"/>
      <c r="D42" s="24"/>
      <c r="E42" s="89"/>
      <c r="F42" s="16"/>
    </row>
    <row r="43" spans="1:6" ht="12.75">
      <c r="A43" s="14" t="s">
        <v>319</v>
      </c>
      <c r="B43" s="89">
        <f>SUM('Ingresos Reales'!D106)</f>
        <v>0</v>
      </c>
      <c r="C43" s="113">
        <f>SUM('Ingresos Reales'!E106)</f>
        <v>0</v>
      </c>
      <c r="D43" s="24">
        <f>SUM('Presupuesto Ingresos'!E105)</f>
        <v>0</v>
      </c>
      <c r="E43" s="89">
        <f>SUM(C43-D43)</f>
        <v>0</v>
      </c>
      <c r="F43" s="16"/>
    </row>
    <row r="44" spans="1:6" ht="12.75">
      <c r="A44" s="14"/>
      <c r="B44" s="89"/>
      <c r="C44" s="113"/>
      <c r="D44" s="24"/>
      <c r="E44" s="89"/>
      <c r="F44" s="16"/>
    </row>
    <row r="45" spans="1:6" ht="12.75">
      <c r="A45" s="14" t="s">
        <v>326</v>
      </c>
      <c r="B45" s="89">
        <f>SUM('Ingresos Reales'!D107)</f>
        <v>0</v>
      </c>
      <c r="C45" s="113">
        <f>SUM('Ingresos Reales'!E107)</f>
        <v>0</v>
      </c>
      <c r="D45" s="24">
        <f>SUM('Presupuesto Ingresos'!E106)</f>
        <v>0</v>
      </c>
      <c r="E45" s="89">
        <f>SUM(C45-D45)</f>
        <v>0</v>
      </c>
      <c r="F45" s="16"/>
    </row>
    <row r="46" spans="1:6" ht="12.75">
      <c r="A46" s="14"/>
      <c r="B46" s="89"/>
      <c r="C46" s="113"/>
      <c r="D46" s="24"/>
      <c r="E46" s="89"/>
      <c r="F46" s="16"/>
    </row>
    <row r="47" spans="1:6" ht="12.75">
      <c r="A47" s="14" t="s">
        <v>325</v>
      </c>
      <c r="B47" s="89">
        <f>SUM('Ingresos Reales'!D108)</f>
        <v>0</v>
      </c>
      <c r="C47" s="113">
        <f>SUM('Ingresos Reales'!E108)</f>
        <v>0</v>
      </c>
      <c r="D47" s="24">
        <f>SUM('Presupuesto Ingresos'!E107)</f>
        <v>0</v>
      </c>
      <c r="E47" s="89">
        <f>SUM(C47-D47)</f>
        <v>0</v>
      </c>
      <c r="F47" s="16"/>
    </row>
    <row r="48" spans="1:6" ht="12.75">
      <c r="A48" s="14"/>
      <c r="B48" s="10"/>
      <c r="C48" s="113"/>
      <c r="D48" s="24"/>
      <c r="E48" s="89"/>
      <c r="F48" s="16"/>
    </row>
    <row r="49" spans="1:6" ht="12.75">
      <c r="A49" s="14" t="s">
        <v>341</v>
      </c>
      <c r="B49" s="10">
        <v>1090500</v>
      </c>
      <c r="C49" s="113">
        <f>SUM('Ingresos Reales'!E109)</f>
        <v>0</v>
      </c>
      <c r="D49" s="24">
        <f>SUM('Presupuesto Ingresos'!E108)</f>
        <v>0</v>
      </c>
      <c r="E49" s="89">
        <f>SUM(C49-D49)</f>
        <v>0</v>
      </c>
      <c r="F49" s="16"/>
    </row>
    <row r="50" spans="1:6" ht="12.75">
      <c r="A50" s="14"/>
      <c r="B50" s="10"/>
      <c r="C50" s="113"/>
      <c r="D50" s="24"/>
      <c r="E50" s="89"/>
      <c r="F50" s="16"/>
    </row>
    <row r="51" spans="1:6" ht="12.75">
      <c r="A51" s="14" t="s">
        <v>393</v>
      </c>
      <c r="B51" s="128">
        <v>0</v>
      </c>
      <c r="C51" s="164">
        <f>SUM('Ingresos Reales'!E110)</f>
        <v>0</v>
      </c>
      <c r="D51" s="128">
        <f>SUM('Presupuesto Ingresos'!E109)</f>
        <v>0</v>
      </c>
      <c r="E51" s="199">
        <f>SUM(C51-D51)</f>
        <v>0</v>
      </c>
      <c r="F51" s="16"/>
    </row>
    <row r="52" spans="1:6" ht="12.75">
      <c r="A52" s="14"/>
      <c r="B52" s="128"/>
      <c r="C52" s="164"/>
      <c r="D52" s="128"/>
      <c r="E52" s="199"/>
      <c r="F52" s="16"/>
    </row>
    <row r="53" spans="1:6" ht="12.75">
      <c r="A53" s="207" t="s">
        <v>409</v>
      </c>
      <c r="B53" s="128">
        <v>0</v>
      </c>
      <c r="C53" s="164">
        <f>SUM('Ingresos Reales'!E111)</f>
        <v>0</v>
      </c>
      <c r="D53" s="128">
        <f>SUM('Presupuesto Ingresos'!E110)</f>
        <v>0</v>
      </c>
      <c r="E53" s="199">
        <f>SUM(C53-D53)</f>
        <v>0</v>
      </c>
      <c r="F53" s="16"/>
    </row>
    <row r="54" spans="1:6" ht="12.75">
      <c r="A54" s="14"/>
      <c r="B54" s="128"/>
      <c r="C54" s="164"/>
      <c r="D54" s="128"/>
      <c r="E54" s="199"/>
      <c r="F54" s="16"/>
    </row>
    <row r="55" spans="1:6" ht="12.75">
      <c r="A55" s="14" t="s">
        <v>485</v>
      </c>
      <c r="B55" s="128">
        <v>0</v>
      </c>
      <c r="C55" s="164">
        <f>SUM('Ingresos Reales'!E112)</f>
        <v>0</v>
      </c>
      <c r="D55" s="128">
        <f>SUM('Presupuesto Ingresos'!E111)</f>
        <v>0</v>
      </c>
      <c r="E55" s="199">
        <f>SUM(C55-D55)</f>
        <v>0</v>
      </c>
      <c r="F55" s="16"/>
    </row>
    <row r="56" spans="1:6" ht="12.75">
      <c r="A56" s="14"/>
      <c r="B56" s="128"/>
      <c r="C56" s="164"/>
      <c r="D56" s="128"/>
      <c r="E56" s="199"/>
      <c r="F56" s="16"/>
    </row>
    <row r="57" spans="1:6" ht="12.75">
      <c r="A57" s="207" t="s">
        <v>500</v>
      </c>
      <c r="B57" s="128">
        <v>0</v>
      </c>
      <c r="C57" s="164">
        <f>SUM('Ingresos Reales'!E113)</f>
        <v>13579016.37</v>
      </c>
      <c r="D57" s="128">
        <f>SUM('Presupuesto Ingresos'!E112)</f>
        <v>0</v>
      </c>
      <c r="E57" s="199">
        <f>SUM(C57-D57)</f>
        <v>13579016.37</v>
      </c>
      <c r="F57" s="16"/>
    </row>
    <row r="58" spans="1:6" ht="12.75">
      <c r="A58" s="14"/>
      <c r="B58" s="128"/>
      <c r="C58" s="164"/>
      <c r="D58" s="128"/>
      <c r="E58" s="199"/>
      <c r="F58" s="16"/>
    </row>
    <row r="59" spans="1:6" ht="12.75">
      <c r="A59" s="14" t="s">
        <v>396</v>
      </c>
      <c r="B59" s="128">
        <v>0</v>
      </c>
      <c r="C59" s="164">
        <f>SUM('Ingresos Reales'!E114)</f>
        <v>0</v>
      </c>
      <c r="D59" s="128">
        <f>SUM('Presupuesto Ingresos'!E113)</f>
        <v>0</v>
      </c>
      <c r="E59" s="199">
        <f>SUM(C59-D59)</f>
        <v>0</v>
      </c>
      <c r="F59" s="16"/>
    </row>
    <row r="60" spans="1:6" ht="12.75">
      <c r="A60" s="14"/>
      <c r="B60" s="128"/>
      <c r="C60" s="164"/>
      <c r="D60" s="128"/>
      <c r="E60" s="199"/>
      <c r="F60" s="16"/>
    </row>
    <row r="61" spans="1:6" ht="12.75">
      <c r="A61" s="14" t="s">
        <v>453</v>
      </c>
      <c r="B61" s="128">
        <v>0</v>
      </c>
      <c r="C61" s="164">
        <f>SUM('Ingresos Reales'!E115)</f>
        <v>0</v>
      </c>
      <c r="D61" s="128">
        <f>SUM('Presupuesto Ingresos'!E114)</f>
        <v>0</v>
      </c>
      <c r="E61" s="199">
        <f>SUM(C61-D61)</f>
        <v>0</v>
      </c>
      <c r="F61" s="16"/>
    </row>
    <row r="62" spans="1:6" ht="12.75">
      <c r="A62" s="14"/>
      <c r="B62" s="128"/>
      <c r="C62" s="164"/>
      <c r="D62" s="128"/>
      <c r="E62" s="199"/>
      <c r="F62" s="16"/>
    </row>
    <row r="63" spans="1:6" ht="12.75">
      <c r="A63" s="14" t="s">
        <v>449</v>
      </c>
      <c r="B63" s="128">
        <v>0</v>
      </c>
      <c r="C63" s="164">
        <f>SUM('Ingresos Reales'!E116)</f>
        <v>0</v>
      </c>
      <c r="D63" s="128">
        <f>SUM('Presupuesto Ingresos'!E115)</f>
        <v>0</v>
      </c>
      <c r="E63" s="199">
        <f>SUM(C63-D63)</f>
        <v>0</v>
      </c>
      <c r="F63" s="16"/>
    </row>
    <row r="64" spans="1:6" ht="12.75">
      <c r="A64" s="14"/>
      <c r="B64" s="128"/>
      <c r="C64" s="164"/>
      <c r="D64" s="128"/>
      <c r="E64" s="199"/>
      <c r="F64" s="16"/>
    </row>
    <row r="65" spans="1:6" ht="12.75">
      <c r="A65" s="14" t="s">
        <v>450</v>
      </c>
      <c r="B65" s="128">
        <v>0</v>
      </c>
      <c r="C65" s="164">
        <f>SUM('Ingresos Reales'!E117)</f>
        <v>0</v>
      </c>
      <c r="D65" s="128">
        <f>SUM('Presupuesto Ingresos'!E116)</f>
        <v>0</v>
      </c>
      <c r="E65" s="199">
        <f>SUM(C65-D65)</f>
        <v>0</v>
      </c>
      <c r="F65" s="16"/>
    </row>
    <row r="66" spans="1:6" ht="12.75">
      <c r="A66" s="14"/>
      <c r="B66" s="128"/>
      <c r="C66" s="164"/>
      <c r="D66" s="128"/>
      <c r="E66" s="199"/>
      <c r="F66" s="16"/>
    </row>
    <row r="67" spans="1:6" ht="12.75">
      <c r="A67" s="14" t="s">
        <v>492</v>
      </c>
      <c r="B67" s="128">
        <v>0</v>
      </c>
      <c r="C67" s="164">
        <f>SUM('Ingresos Reales'!E118)</f>
        <v>0</v>
      </c>
      <c r="D67" s="128">
        <f>SUM('Presupuesto Ingresos'!E117)</f>
        <v>0</v>
      </c>
      <c r="E67" s="199">
        <f>SUM(C67-D67)</f>
        <v>0</v>
      </c>
      <c r="F67" s="16"/>
    </row>
    <row r="68" spans="1:6" ht="12.75">
      <c r="A68" s="14"/>
      <c r="B68" s="128"/>
      <c r="C68" s="164"/>
      <c r="D68" s="128"/>
      <c r="E68" s="199"/>
      <c r="F68" s="16"/>
    </row>
    <row r="69" spans="1:6" ht="12.75">
      <c r="A69" s="14" t="s">
        <v>461</v>
      </c>
      <c r="B69" s="128">
        <v>0</v>
      </c>
      <c r="C69" s="164">
        <f>SUM('Ingresos Reales'!E119)</f>
        <v>0</v>
      </c>
      <c r="D69" s="128">
        <f>SUM('Presupuesto Ingresos'!E118)</f>
        <v>0</v>
      </c>
      <c r="E69" s="199">
        <f>SUM(C69-D69)</f>
        <v>0</v>
      </c>
      <c r="F69" s="16"/>
    </row>
    <row r="70" spans="1:6" ht="12.75">
      <c r="A70" s="14"/>
      <c r="B70" s="128"/>
      <c r="C70" s="164"/>
      <c r="D70" s="128"/>
      <c r="E70" s="199"/>
      <c r="F70" s="16"/>
    </row>
    <row r="71" spans="1:6" ht="12.75">
      <c r="A71" s="207" t="s">
        <v>504</v>
      </c>
      <c r="B71" s="128">
        <v>0</v>
      </c>
      <c r="C71" s="164">
        <f>SUM('Ingresos Reales'!E120)</f>
        <v>0</v>
      </c>
      <c r="D71" s="128">
        <f>SUM('Presupuesto Ingresos'!E119)</f>
        <v>0</v>
      </c>
      <c r="E71" s="199">
        <f>SUM(C71-D71)</f>
        <v>0</v>
      </c>
      <c r="F71" s="16"/>
    </row>
    <row r="72" spans="1:6" ht="12.75">
      <c r="A72" s="14"/>
      <c r="B72" s="128"/>
      <c r="C72" s="164"/>
      <c r="D72" s="128"/>
      <c r="E72" s="199"/>
      <c r="F72" s="16"/>
    </row>
    <row r="73" spans="1:6" ht="12.75">
      <c r="A73" s="207" t="s">
        <v>505</v>
      </c>
      <c r="B73" s="128">
        <v>0</v>
      </c>
      <c r="C73" s="164">
        <f>SUM('Ingresos Reales'!E121)</f>
        <v>0</v>
      </c>
      <c r="D73" s="128">
        <f>SUM('Presupuesto Ingresos'!E120)</f>
        <v>0</v>
      </c>
      <c r="E73" s="199">
        <f>SUM(C73-D73)</f>
        <v>0</v>
      </c>
      <c r="F73" s="16"/>
    </row>
    <row r="74" spans="1:6" ht="12.75">
      <c r="A74" s="14"/>
      <c r="B74" s="11"/>
      <c r="C74" s="38"/>
      <c r="D74" s="11"/>
      <c r="E74" s="11"/>
      <c r="F74" s="16"/>
    </row>
    <row r="75" spans="1:6" ht="12.75">
      <c r="A75" s="197" t="s">
        <v>4</v>
      </c>
      <c r="B75" s="5">
        <f>SUM(B10:B73)</f>
        <v>3221772</v>
      </c>
      <c r="C75" s="198">
        <f>SUM(C10:C73)</f>
        <v>16374233.37</v>
      </c>
      <c r="D75" s="198">
        <f>SUM(D10:D73)</f>
        <v>0</v>
      </c>
      <c r="E75" s="198">
        <f>SUM(E10:E73)</f>
        <v>16374233.37</v>
      </c>
      <c r="F75" s="165"/>
    </row>
    <row r="76" spans="1:6" ht="12.75">
      <c r="A76" s="17"/>
      <c r="B76" s="18"/>
      <c r="C76" s="18"/>
      <c r="D76" s="18"/>
      <c r="E76" s="18"/>
      <c r="F76" s="8"/>
    </row>
    <row r="78" ht="12.75">
      <c r="E78" s="35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57" right="0.33" top="0.17" bottom="0.31" header="0" footer="0"/>
  <pageSetup horizontalDpi="600" verticalDpi="600" orientation="landscape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2.0039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272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10" spans="1:6" ht="12.75">
      <c r="A10" s="6"/>
      <c r="B10" s="23"/>
      <c r="C10" s="23"/>
      <c r="D10" s="23"/>
      <c r="E10" s="23"/>
      <c r="F10" s="21"/>
    </row>
    <row r="11" spans="1:6" ht="12.75">
      <c r="A11" s="7" t="s">
        <v>170</v>
      </c>
      <c r="B11" s="24">
        <v>0</v>
      </c>
      <c r="C11" s="89">
        <f>SUM('Ingresos Reales'!E122)</f>
        <v>0</v>
      </c>
      <c r="D11" s="24">
        <f>SUM('Presupuesto Ingresos'!E121)</f>
        <v>0</v>
      </c>
      <c r="E11" s="89">
        <f>SUM(C11-D11)</f>
        <v>0</v>
      </c>
      <c r="F11" s="7"/>
    </row>
    <row r="12" spans="1:6" ht="12.75">
      <c r="A12" s="8"/>
      <c r="B12" s="25"/>
      <c r="C12" s="25"/>
      <c r="D12" s="25"/>
      <c r="E12" s="25"/>
      <c r="F12" s="7"/>
    </row>
    <row r="13" spans="2:6" ht="12.75">
      <c r="B13" s="35"/>
      <c r="C13" s="35"/>
      <c r="D13" s="35"/>
      <c r="E13" s="35"/>
      <c r="F13" s="7"/>
    </row>
    <row r="14" spans="1:6" ht="12.75">
      <c r="A14" s="4" t="s">
        <v>4</v>
      </c>
      <c r="B14" s="5">
        <f>SUM(B10:B12)</f>
        <v>0</v>
      </c>
      <c r="C14" s="91">
        <f>SUM(C10:C12)</f>
        <v>0</v>
      </c>
      <c r="D14" s="5">
        <f>SUM(D10:D12)</f>
        <v>0</v>
      </c>
      <c r="E14" s="91">
        <f>SUM(E10:E12)</f>
        <v>0</v>
      </c>
      <c r="F14" s="29"/>
    </row>
    <row r="15" ht="12.75">
      <c r="F15" s="7"/>
    </row>
    <row r="16" spans="1:6" ht="12.75">
      <c r="A16" s="12"/>
      <c r="B16" s="13"/>
      <c r="C16" s="13"/>
      <c r="D16" s="13"/>
      <c r="E16" s="13"/>
      <c r="F16" s="16"/>
    </row>
    <row r="17" spans="1:6" ht="12.75">
      <c r="A17" s="14"/>
      <c r="B17" s="15"/>
      <c r="C17" s="15"/>
      <c r="D17" s="15"/>
      <c r="E17" s="15"/>
      <c r="F17" s="16"/>
    </row>
    <row r="18" spans="1:6" ht="12.75">
      <c r="A18" s="14"/>
      <c r="B18" s="15"/>
      <c r="C18" s="15"/>
      <c r="D18" s="15"/>
      <c r="E18" s="15"/>
      <c r="F18" s="16"/>
    </row>
    <row r="19" spans="1:6" ht="12.75">
      <c r="A19" s="14"/>
      <c r="B19" s="15"/>
      <c r="C19" s="15"/>
      <c r="D19" s="15"/>
      <c r="E19" s="15"/>
      <c r="F19" s="16"/>
    </row>
    <row r="20" spans="1:6" ht="12.75">
      <c r="A20" s="14"/>
      <c r="B20" s="15"/>
      <c r="C20" s="15"/>
      <c r="D20" s="15"/>
      <c r="E20" s="15"/>
      <c r="F20" s="16"/>
    </row>
    <row r="21" spans="1:6" ht="12.75">
      <c r="A21" s="14"/>
      <c r="B21" s="15"/>
      <c r="C21" s="15"/>
      <c r="D21" s="15"/>
      <c r="E21" s="15"/>
      <c r="F21" s="16"/>
    </row>
    <row r="22" spans="1:6" ht="12.75">
      <c r="A22" s="14"/>
      <c r="B22" s="15"/>
      <c r="C22" s="15"/>
      <c r="D22" s="15"/>
      <c r="E22" s="15"/>
      <c r="F22" s="16"/>
    </row>
    <row r="23" spans="1:6" ht="12.75">
      <c r="A23" s="14"/>
      <c r="B23" s="15"/>
      <c r="C23" s="15"/>
      <c r="D23" s="15"/>
      <c r="E23" s="15"/>
      <c r="F23" s="16"/>
    </row>
    <row r="24" spans="1:6" ht="12.75">
      <c r="A24" s="14"/>
      <c r="B24" s="15"/>
      <c r="C24" s="15"/>
      <c r="D24" s="15"/>
      <c r="E24" s="15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4"/>
      <c r="B45" s="15"/>
      <c r="C45" s="15"/>
      <c r="D45" s="15"/>
      <c r="E45" s="15"/>
      <c r="F45" s="16"/>
    </row>
    <row r="46" spans="1:6" ht="12.75">
      <c r="A46" s="14"/>
      <c r="B46" s="15"/>
      <c r="C46" s="15"/>
      <c r="D46" s="15"/>
      <c r="E46" s="15"/>
      <c r="F46" s="16"/>
    </row>
    <row r="47" spans="1:6" ht="12.75">
      <c r="A47" s="17"/>
      <c r="B47" s="18"/>
      <c r="C47" s="18"/>
      <c r="D47" s="18"/>
      <c r="E47" s="18"/>
      <c r="F47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3" right="0.17" top="0.2" bottom="0.21" header="0" footer="0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5.4218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188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10" spans="1:6" ht="12.75">
      <c r="A10" s="6"/>
      <c r="B10" s="23"/>
      <c r="C10" s="23"/>
      <c r="D10" s="23"/>
      <c r="E10" s="23"/>
      <c r="F10" s="21"/>
    </row>
    <row r="11" spans="1:6" ht="12.75">
      <c r="A11" s="7" t="s">
        <v>130</v>
      </c>
      <c r="B11" s="24">
        <v>18500000</v>
      </c>
      <c r="C11" s="89">
        <f>SUM('Ingresos Reales'!E125)</f>
        <v>0</v>
      </c>
      <c r="D11" s="24">
        <f>SUM('Presupuesto Ingresos'!E124)</f>
        <v>0</v>
      </c>
      <c r="E11" s="89">
        <f>SUM(C11-D11)</f>
        <v>0</v>
      </c>
      <c r="F11" s="7"/>
    </row>
    <row r="12" spans="1:6" ht="12.75">
      <c r="A12" s="7"/>
      <c r="B12" s="24"/>
      <c r="C12" s="24"/>
      <c r="D12" s="24"/>
      <c r="E12" s="24"/>
      <c r="F12" s="7"/>
    </row>
    <row r="13" spans="1:6" ht="12.75">
      <c r="A13" s="7" t="s">
        <v>131</v>
      </c>
      <c r="B13" s="24">
        <v>0</v>
      </c>
      <c r="C13" s="89">
        <f>SUM('Ingresos Reales'!E126)</f>
        <v>0</v>
      </c>
      <c r="D13" s="24">
        <f>SUM('Presupuesto Ingresos'!E125)</f>
        <v>0</v>
      </c>
      <c r="E13" s="89">
        <f>SUM(C13-D13)</f>
        <v>0</v>
      </c>
      <c r="F13" s="7"/>
    </row>
    <row r="14" spans="1:6" ht="12.75">
      <c r="A14" s="7"/>
      <c r="B14" s="24"/>
      <c r="C14" s="24"/>
      <c r="D14" s="24"/>
      <c r="E14" s="24"/>
      <c r="F14" s="7"/>
    </row>
    <row r="15" spans="1:6" ht="12.75">
      <c r="A15" s="7" t="s">
        <v>132</v>
      </c>
      <c r="B15" s="24">
        <v>0</v>
      </c>
      <c r="C15" s="89">
        <f>SUM('Ingresos Reales'!E127)</f>
        <v>0</v>
      </c>
      <c r="D15" s="24">
        <f>SUM('Presupuesto Ingresos'!E126)</f>
        <v>0</v>
      </c>
      <c r="E15" s="89">
        <f>SUM(C15-D15)</f>
        <v>0</v>
      </c>
      <c r="F15" s="7"/>
    </row>
    <row r="16" spans="1:6" ht="12.75">
      <c r="A16" s="7"/>
      <c r="B16" s="24"/>
      <c r="C16" s="89"/>
      <c r="D16" s="24"/>
      <c r="E16" s="89"/>
      <c r="F16" s="7"/>
    </row>
    <row r="17" spans="1:6" ht="12.75">
      <c r="A17" s="7" t="s">
        <v>283</v>
      </c>
      <c r="B17" s="24">
        <v>0</v>
      </c>
      <c r="C17" s="89">
        <f>SUM('Ingresos Reales'!E128)</f>
        <v>0</v>
      </c>
      <c r="D17" s="24">
        <f>SUM('Presupuesto Ingresos'!E127)</f>
        <v>0</v>
      </c>
      <c r="E17" s="89">
        <f>SUM(C17-D17)</f>
        <v>0</v>
      </c>
      <c r="F17" s="7"/>
    </row>
    <row r="18" spans="1:6" ht="12.75">
      <c r="A18" s="7"/>
      <c r="B18" s="24"/>
      <c r="C18" s="89"/>
      <c r="D18" s="24"/>
      <c r="E18" s="89"/>
      <c r="F18" s="7"/>
    </row>
    <row r="19" spans="1:6" ht="12.75">
      <c r="A19" s="7" t="s">
        <v>302</v>
      </c>
      <c r="B19" s="24">
        <v>0</v>
      </c>
      <c r="C19" s="89">
        <f>SUM('Ingresos Reales'!E129)</f>
        <v>0</v>
      </c>
      <c r="D19" s="24">
        <f>SUM('Presupuesto Ingresos'!E128)</f>
        <v>0</v>
      </c>
      <c r="E19" s="89">
        <f>SUM(C19-D19)</f>
        <v>0</v>
      </c>
      <c r="F19" s="7"/>
    </row>
    <row r="20" spans="1:6" ht="12.75">
      <c r="A20" s="8"/>
      <c r="B20" s="25"/>
      <c r="C20" s="25"/>
      <c r="D20" s="25"/>
      <c r="E20" s="25"/>
      <c r="F20" s="7"/>
    </row>
    <row r="21" spans="2:6" ht="12.75">
      <c r="B21" s="35"/>
      <c r="C21" s="35"/>
      <c r="D21" s="35"/>
      <c r="E21" s="35"/>
      <c r="F21" s="7"/>
    </row>
    <row r="22" spans="1:6" ht="12.75">
      <c r="A22" s="4" t="s">
        <v>4</v>
      </c>
      <c r="B22" s="5">
        <f>SUM(B10:B20)</f>
        <v>18500000</v>
      </c>
      <c r="C22" s="91">
        <f>SUM(C10:C20)</f>
        <v>0</v>
      </c>
      <c r="D22" s="5">
        <f>SUM(D10:D20)</f>
        <v>0</v>
      </c>
      <c r="E22" s="91">
        <f>SUM(E10:E20)</f>
        <v>0</v>
      </c>
      <c r="F22" s="29"/>
    </row>
    <row r="23" spans="3:6" ht="12.75">
      <c r="C23" s="69"/>
      <c r="F23" s="7"/>
    </row>
    <row r="24" spans="1:6" ht="12.75">
      <c r="A24" s="12"/>
      <c r="B24" s="13"/>
      <c r="C24" s="13"/>
      <c r="D24" s="13"/>
      <c r="E24" s="13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4"/>
      <c r="B45" s="15"/>
      <c r="C45" s="15"/>
      <c r="D45" s="15"/>
      <c r="E45" s="15"/>
      <c r="F45" s="16"/>
    </row>
    <row r="46" spans="1:6" ht="12.75">
      <c r="A46" s="14"/>
      <c r="B46" s="15"/>
      <c r="C46" s="15"/>
      <c r="D46" s="15"/>
      <c r="E46" s="15"/>
      <c r="F46" s="16"/>
    </row>
    <row r="47" spans="1:6" ht="12.75">
      <c r="A47" s="14"/>
      <c r="B47" s="15"/>
      <c r="C47" s="15"/>
      <c r="D47" s="15"/>
      <c r="E47" s="15"/>
      <c r="F47" s="16"/>
    </row>
    <row r="48" spans="1:6" ht="12.75">
      <c r="A48" s="14"/>
      <c r="B48" s="15"/>
      <c r="C48" s="15"/>
      <c r="D48" s="15"/>
      <c r="E48" s="15"/>
      <c r="F48" s="16"/>
    </row>
    <row r="49" spans="1:6" ht="12.75">
      <c r="A49" s="17"/>
      <c r="B49" s="18"/>
      <c r="C49" s="18"/>
      <c r="D49" s="18"/>
      <c r="E49" s="18"/>
      <c r="F49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32" right="0.3937007874015748" top="0.25" bottom="0.3937007874015748" header="0" footer="0"/>
  <pageSetup fitToHeight="1" fitToWidth="1" horizontalDpi="600" verticalDpi="600" orientation="landscape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1.71093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39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10" spans="1:6" ht="12.75">
      <c r="A10" s="6"/>
      <c r="B10" s="23"/>
      <c r="C10" s="23"/>
      <c r="D10" s="23"/>
      <c r="E10" s="23"/>
      <c r="F10" s="21"/>
    </row>
    <row r="11" spans="1:6" ht="12.75">
      <c r="A11" s="7" t="s">
        <v>3</v>
      </c>
      <c r="B11" s="24">
        <v>5631543.51</v>
      </c>
      <c r="C11" s="89">
        <f>SUM('Ingresos Reales'!E131)</f>
        <v>6473578.28</v>
      </c>
      <c r="D11" s="24">
        <f>SUM('Presupuesto Ingresos'!E130)</f>
        <v>0</v>
      </c>
      <c r="E11" s="89">
        <f>SUM(C11-D11)</f>
        <v>6473578.28</v>
      </c>
      <c r="F11" s="7"/>
    </row>
    <row r="12" spans="1:6" ht="12.75">
      <c r="A12" s="8"/>
      <c r="B12" s="25"/>
      <c r="C12" s="25"/>
      <c r="D12" s="25"/>
      <c r="E12" s="25"/>
      <c r="F12" s="7"/>
    </row>
    <row r="13" spans="2:6" ht="12.75">
      <c r="B13" s="35"/>
      <c r="C13" s="35"/>
      <c r="D13" s="35"/>
      <c r="E13" s="35"/>
      <c r="F13" s="7"/>
    </row>
    <row r="14" spans="1:6" ht="12.75">
      <c r="A14" s="4" t="s">
        <v>4</v>
      </c>
      <c r="B14" s="5">
        <f>SUM(B10:B12)</f>
        <v>5631543.51</v>
      </c>
      <c r="C14" s="91">
        <f>SUM(C10:C12)</f>
        <v>6473578.28</v>
      </c>
      <c r="D14" s="5">
        <f>SUM(D10:D12)</f>
        <v>0</v>
      </c>
      <c r="E14" s="91">
        <f>SUM(E10:E12)</f>
        <v>6473578.28</v>
      </c>
      <c r="F14" s="29"/>
    </row>
    <row r="15" ht="12.75">
      <c r="F15" s="7"/>
    </row>
    <row r="16" spans="1:6" ht="12.75">
      <c r="A16" s="12"/>
      <c r="B16" s="13"/>
      <c r="C16" s="13"/>
      <c r="D16" s="13"/>
      <c r="E16" s="13"/>
      <c r="F16" s="16"/>
    </row>
    <row r="17" spans="1:6" ht="12.75">
      <c r="A17" s="14"/>
      <c r="B17" s="15"/>
      <c r="C17" s="15"/>
      <c r="D17" s="15"/>
      <c r="E17" s="15"/>
      <c r="F17" s="16"/>
    </row>
    <row r="18" spans="1:6" ht="12.75">
      <c r="A18" s="14"/>
      <c r="B18" s="15"/>
      <c r="C18" s="15"/>
      <c r="D18" s="15"/>
      <c r="E18" s="15"/>
      <c r="F18" s="16"/>
    </row>
    <row r="19" spans="1:6" ht="12.75">
      <c r="A19" s="14"/>
      <c r="B19" s="15"/>
      <c r="C19" s="15"/>
      <c r="D19" s="15"/>
      <c r="E19" s="15"/>
      <c r="F19" s="16"/>
    </row>
    <row r="20" spans="1:6" ht="12.75">
      <c r="A20" s="14"/>
      <c r="B20" s="15"/>
      <c r="C20" s="15"/>
      <c r="D20" s="15"/>
      <c r="E20" s="15"/>
      <c r="F20" s="16"/>
    </row>
    <row r="21" spans="1:6" ht="12.75">
      <c r="A21" s="14"/>
      <c r="B21" s="15"/>
      <c r="C21" s="15"/>
      <c r="D21" s="15"/>
      <c r="E21" s="15"/>
      <c r="F21" s="16"/>
    </row>
    <row r="22" spans="1:6" ht="12.75">
      <c r="A22" s="14"/>
      <c r="B22" s="15"/>
      <c r="C22" s="15"/>
      <c r="D22" s="15"/>
      <c r="E22" s="15"/>
      <c r="F22" s="16"/>
    </row>
    <row r="23" spans="1:6" ht="12.75">
      <c r="A23" s="14"/>
      <c r="B23" s="15"/>
      <c r="C23" s="15"/>
      <c r="D23" s="15"/>
      <c r="E23" s="15"/>
      <c r="F23" s="16"/>
    </row>
    <row r="24" spans="1:6" ht="12.75">
      <c r="A24" s="14"/>
      <c r="B24" s="15"/>
      <c r="C24" s="15"/>
      <c r="D24" s="15"/>
      <c r="E24" s="15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4"/>
      <c r="B45" s="15"/>
      <c r="C45" s="15"/>
      <c r="D45" s="15"/>
      <c r="E45" s="15"/>
      <c r="F45" s="16"/>
    </row>
    <row r="46" spans="1:6" ht="12.75">
      <c r="A46" s="17"/>
      <c r="B46" s="18"/>
      <c r="C46" s="18"/>
      <c r="D46" s="18"/>
      <c r="E46" s="18"/>
      <c r="F46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34" right="0.3937007874015748" top="0.22" bottom="0.3937007874015748" header="0" footer="0"/>
  <pageSetup fitToHeight="1" fitToWidth="1"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0"/>
  <sheetViews>
    <sheetView zoomScale="75" zoomScaleNormal="75" zoomScalePageLayoutView="0" workbookViewId="0" topLeftCell="A1">
      <selection activeCell="A6" sqref="A6:E6"/>
    </sheetView>
  </sheetViews>
  <sheetFormatPr defaultColWidth="53.28125" defaultRowHeight="12.75"/>
  <cols>
    <col min="1" max="1" width="53.421875" style="196" customWidth="1"/>
    <col min="2" max="2" width="15.140625" style="125" bestFit="1" customWidth="1"/>
    <col min="3" max="4" width="14.421875" style="125" bestFit="1" customWidth="1"/>
    <col min="5" max="5" width="16.28125" style="125" bestFit="1" customWidth="1"/>
    <col min="6" max="16384" width="53.28125" style="125" customWidth="1"/>
  </cols>
  <sheetData>
    <row r="1" spans="1:6" ht="12.75">
      <c r="A1" s="234" t="s">
        <v>564</v>
      </c>
      <c r="B1" s="234"/>
      <c r="C1" s="234"/>
      <c r="D1" s="234"/>
      <c r="E1" s="234"/>
      <c r="F1" s="233"/>
    </row>
    <row r="2" spans="1:6" ht="12.75">
      <c r="A2" s="235" t="s">
        <v>565</v>
      </c>
      <c r="B2" s="235"/>
      <c r="C2" s="235"/>
      <c r="D2" s="235"/>
      <c r="E2" s="235"/>
      <c r="F2" s="242"/>
    </row>
    <row r="3" spans="1:6" ht="12.75">
      <c r="A3" s="236" t="s">
        <v>562</v>
      </c>
      <c r="B3" s="236"/>
      <c r="C3" s="236"/>
      <c r="D3" s="236"/>
      <c r="E3" s="236"/>
      <c r="F3" s="243"/>
    </row>
    <row r="4" spans="1:6" ht="12.75">
      <c r="A4" s="235" t="s">
        <v>178</v>
      </c>
      <c r="B4" s="235"/>
      <c r="C4" s="235"/>
      <c r="D4" s="235"/>
      <c r="E4" s="235"/>
      <c r="F4" s="243"/>
    </row>
    <row r="5" spans="1:6" s="244" customFormat="1" ht="13.5" thickBot="1">
      <c r="A5" s="238"/>
      <c r="B5" s="238"/>
      <c r="C5" s="238"/>
      <c r="D5" s="238"/>
      <c r="E5" s="238"/>
      <c r="F5" s="238"/>
    </row>
    <row r="6" spans="1:5" ht="13.5" thickBot="1">
      <c r="A6" s="263" t="s">
        <v>0</v>
      </c>
      <c r="B6" s="263" t="s">
        <v>6</v>
      </c>
      <c r="C6" s="263" t="s">
        <v>7</v>
      </c>
      <c r="D6" s="263" t="s">
        <v>8</v>
      </c>
      <c r="E6" s="263" t="s">
        <v>65</v>
      </c>
    </row>
    <row r="8" spans="1:5" ht="12.75">
      <c r="A8" s="140" t="s">
        <v>87</v>
      </c>
      <c r="B8" s="141">
        <f>SUM(B9:B11)</f>
        <v>34094234</v>
      </c>
      <c r="C8" s="141">
        <f>SUM(C9:C11)</f>
        <v>26253188</v>
      </c>
      <c r="D8" s="141">
        <f>SUM(D9:D11)</f>
        <v>32377175</v>
      </c>
      <c r="E8" s="141">
        <f>SUM(E9:E11)</f>
        <v>92724597</v>
      </c>
    </row>
    <row r="9" spans="1:5" ht="12.75">
      <c r="A9" s="142" t="s">
        <v>43</v>
      </c>
      <c r="B9" s="123">
        <v>21176773</v>
      </c>
      <c r="C9" s="123">
        <v>18661741</v>
      </c>
      <c r="D9" s="123">
        <v>23941412</v>
      </c>
      <c r="E9" s="123">
        <f>SUM(B9:D9)</f>
        <v>63779926</v>
      </c>
    </row>
    <row r="10" spans="1:5" ht="12.75">
      <c r="A10" s="142" t="s">
        <v>45</v>
      </c>
      <c r="B10" s="123">
        <v>6117555</v>
      </c>
      <c r="C10" s="123">
        <v>4193545</v>
      </c>
      <c r="D10" s="123">
        <v>4193645</v>
      </c>
      <c r="E10" s="123">
        <f>SUM(B10:D10)</f>
        <v>14504745</v>
      </c>
    </row>
    <row r="11" spans="1:5" ht="12.75">
      <c r="A11" s="142" t="s">
        <v>44</v>
      </c>
      <c r="B11" s="123">
        <v>6799906</v>
      </c>
      <c r="C11" s="123">
        <v>3397902</v>
      </c>
      <c r="D11" s="123">
        <v>4242118</v>
      </c>
      <c r="E11" s="123">
        <f>SUM(B11:D11)</f>
        <v>14439926</v>
      </c>
    </row>
    <row r="12" spans="1:5" ht="12.75">
      <c r="A12" s="171"/>
      <c r="B12" s="123"/>
      <c r="C12" s="123"/>
      <c r="D12" s="123"/>
      <c r="E12" s="123"/>
    </row>
    <row r="13" spans="1:5" ht="12.75">
      <c r="A13" s="143" t="s">
        <v>40</v>
      </c>
      <c r="B13" s="144">
        <f>SUM(B14:B19)</f>
        <v>5030533</v>
      </c>
      <c r="C13" s="144">
        <f>SUM(C14:C19)</f>
        <v>5030533</v>
      </c>
      <c r="D13" s="144">
        <f>SUM(D14:D19)</f>
        <v>5030533</v>
      </c>
      <c r="E13" s="144">
        <f>SUM(E14:E19)</f>
        <v>15091599</v>
      </c>
    </row>
    <row r="14" spans="1:5" ht="12.75">
      <c r="A14" s="142" t="s">
        <v>60</v>
      </c>
      <c r="B14" s="123">
        <v>3100000</v>
      </c>
      <c r="C14" s="123">
        <v>3100000</v>
      </c>
      <c r="D14" s="123">
        <v>3100000</v>
      </c>
      <c r="E14" s="123">
        <f aca="true" t="shared" si="0" ref="E14:E19">SUM(B14:D14)</f>
        <v>9300000</v>
      </c>
    </row>
    <row r="15" spans="1:5" ht="12.75">
      <c r="A15" s="142" t="s">
        <v>121</v>
      </c>
      <c r="B15" s="123">
        <v>1510533</v>
      </c>
      <c r="C15" s="123">
        <v>1510533</v>
      </c>
      <c r="D15" s="123">
        <v>1510533</v>
      </c>
      <c r="E15" s="123">
        <f t="shared" si="0"/>
        <v>4531599</v>
      </c>
    </row>
    <row r="16" spans="1:5" ht="12.75">
      <c r="A16" s="142" t="s">
        <v>46</v>
      </c>
      <c r="B16" s="123">
        <v>40000</v>
      </c>
      <c r="C16" s="123">
        <v>40000</v>
      </c>
      <c r="D16" s="123">
        <v>40000</v>
      </c>
      <c r="E16" s="123">
        <f t="shared" si="0"/>
        <v>120000</v>
      </c>
    </row>
    <row r="17" spans="1:5" ht="12.75">
      <c r="A17" s="142" t="s">
        <v>47</v>
      </c>
      <c r="B17" s="123"/>
      <c r="C17" s="123"/>
      <c r="D17" s="123"/>
      <c r="E17" s="123">
        <f t="shared" si="0"/>
        <v>0</v>
      </c>
    </row>
    <row r="18" spans="1:5" ht="12.75">
      <c r="A18" s="142" t="s">
        <v>122</v>
      </c>
      <c r="B18" s="123"/>
      <c r="C18" s="123"/>
      <c r="D18" s="123"/>
      <c r="E18" s="123">
        <f t="shared" si="0"/>
        <v>0</v>
      </c>
    </row>
    <row r="19" spans="1:5" ht="12.75">
      <c r="A19" s="142" t="s">
        <v>3</v>
      </c>
      <c r="B19" s="123">
        <v>380000</v>
      </c>
      <c r="C19" s="123">
        <v>380000</v>
      </c>
      <c r="D19" s="123">
        <v>380000</v>
      </c>
      <c r="E19" s="123">
        <f t="shared" si="0"/>
        <v>1140000</v>
      </c>
    </row>
    <row r="20" spans="1:5" ht="12.75">
      <c r="A20" s="171"/>
      <c r="B20" s="123"/>
      <c r="C20" s="123"/>
      <c r="D20" s="123"/>
      <c r="E20" s="137"/>
    </row>
    <row r="21" spans="1:5" ht="12.75">
      <c r="A21" s="145" t="s">
        <v>41</v>
      </c>
      <c r="B21" s="144">
        <f>SUM(B22:B28)</f>
        <v>4626450</v>
      </c>
      <c r="C21" s="144">
        <f>SUM(C22:C28)</f>
        <v>2201450</v>
      </c>
      <c r="D21" s="144">
        <f>SUM(D22:D28)</f>
        <v>2751450</v>
      </c>
      <c r="E21" s="144">
        <f aca="true" t="shared" si="1" ref="E21:E28">SUM(B21:D21)</f>
        <v>9579350</v>
      </c>
    </row>
    <row r="22" spans="1:5" ht="12.75">
      <c r="A22" s="142" t="s">
        <v>123</v>
      </c>
      <c r="B22" s="123">
        <v>2675000</v>
      </c>
      <c r="C22" s="123">
        <v>250000</v>
      </c>
      <c r="D22" s="123">
        <v>800000</v>
      </c>
      <c r="E22" s="123">
        <f t="shared" si="1"/>
        <v>3725000</v>
      </c>
    </row>
    <row r="23" spans="1:5" ht="12.75">
      <c r="A23" s="142" t="s">
        <v>48</v>
      </c>
      <c r="B23" s="123"/>
      <c r="C23" s="123"/>
      <c r="D23" s="123"/>
      <c r="E23" s="123">
        <f t="shared" si="1"/>
        <v>0</v>
      </c>
    </row>
    <row r="24" spans="1:5" ht="12.75">
      <c r="A24" s="142" t="s">
        <v>49</v>
      </c>
      <c r="B24" s="123">
        <v>547000</v>
      </c>
      <c r="C24" s="123">
        <v>547000</v>
      </c>
      <c r="D24" s="123">
        <v>547000</v>
      </c>
      <c r="E24" s="123">
        <f t="shared" si="1"/>
        <v>1641000</v>
      </c>
    </row>
    <row r="25" spans="1:5" ht="12.75">
      <c r="A25" s="142" t="s">
        <v>50</v>
      </c>
      <c r="B25" s="123">
        <v>167000</v>
      </c>
      <c r="C25" s="123">
        <v>167000</v>
      </c>
      <c r="D25" s="123">
        <v>167000</v>
      </c>
      <c r="E25" s="123">
        <f t="shared" si="1"/>
        <v>501000</v>
      </c>
    </row>
    <row r="26" spans="1:5" ht="12.75">
      <c r="A26" s="142" t="s">
        <v>51</v>
      </c>
      <c r="B26" s="123">
        <v>1032450</v>
      </c>
      <c r="C26" s="123">
        <v>1032450</v>
      </c>
      <c r="D26" s="123">
        <v>1032450</v>
      </c>
      <c r="E26" s="123">
        <f t="shared" si="1"/>
        <v>3097350</v>
      </c>
    </row>
    <row r="27" spans="1:5" ht="12.75">
      <c r="A27" s="142" t="s">
        <v>3</v>
      </c>
      <c r="B27" s="123">
        <v>205000</v>
      </c>
      <c r="C27" s="123">
        <v>205000</v>
      </c>
      <c r="D27" s="123">
        <v>205000</v>
      </c>
      <c r="E27" s="123">
        <f t="shared" si="1"/>
        <v>615000</v>
      </c>
    </row>
    <row r="28" spans="1:5" ht="12.75">
      <c r="A28" s="145" t="s">
        <v>333</v>
      </c>
      <c r="B28" s="123"/>
      <c r="C28" s="123"/>
      <c r="D28" s="123"/>
      <c r="E28" s="123">
        <f t="shared" si="1"/>
        <v>0</v>
      </c>
    </row>
    <row r="29" spans="1:5" ht="12.75">
      <c r="A29" s="171"/>
      <c r="B29" s="123"/>
      <c r="C29" s="123"/>
      <c r="D29" s="123"/>
      <c r="E29" s="137"/>
    </row>
    <row r="30" spans="1:5" ht="12.75">
      <c r="A30" s="145" t="s">
        <v>273</v>
      </c>
      <c r="B30" s="144">
        <f>SUM(B31:B37)</f>
        <v>7304918</v>
      </c>
      <c r="C30" s="144">
        <f>SUM(C31:C37)</f>
        <v>4233708</v>
      </c>
      <c r="D30" s="144">
        <f>SUM(D31:D37)</f>
        <v>4253008</v>
      </c>
      <c r="E30" s="144">
        <f>SUM(E31:E37)</f>
        <v>15791634</v>
      </c>
    </row>
    <row r="31" spans="1:5" ht="12.75">
      <c r="A31" s="142" t="s">
        <v>243</v>
      </c>
      <c r="B31" s="123">
        <v>2633000</v>
      </c>
      <c r="C31" s="123">
        <v>2633000</v>
      </c>
      <c r="D31" s="123">
        <v>2633000</v>
      </c>
      <c r="E31" s="123">
        <f aca="true" t="shared" si="2" ref="E31:E37">SUM(B31:D31)</f>
        <v>7899000</v>
      </c>
    </row>
    <row r="32" spans="1:5" ht="12.75">
      <c r="A32" s="142" t="s">
        <v>52</v>
      </c>
      <c r="B32" s="123">
        <v>1285500</v>
      </c>
      <c r="C32" s="123">
        <v>1285500</v>
      </c>
      <c r="D32" s="123">
        <v>1285500</v>
      </c>
      <c r="E32" s="123">
        <f t="shared" si="2"/>
        <v>3856500</v>
      </c>
    </row>
    <row r="33" spans="1:5" ht="12.75">
      <c r="A33" s="142" t="s">
        <v>124</v>
      </c>
      <c r="B33" s="123">
        <v>5000</v>
      </c>
      <c r="C33" s="123">
        <v>5000</v>
      </c>
      <c r="D33" s="123">
        <v>13300</v>
      </c>
      <c r="E33" s="123">
        <f t="shared" si="2"/>
        <v>23300</v>
      </c>
    </row>
    <row r="34" spans="1:5" ht="12.75">
      <c r="A34" s="142" t="s">
        <v>54</v>
      </c>
      <c r="B34" s="123">
        <v>237120</v>
      </c>
      <c r="C34" s="123">
        <v>237120</v>
      </c>
      <c r="D34" s="123">
        <v>237120</v>
      </c>
      <c r="E34" s="123">
        <f t="shared" si="2"/>
        <v>711360</v>
      </c>
    </row>
    <row r="35" spans="1:5" ht="12.75">
      <c r="A35" s="142" t="s">
        <v>53</v>
      </c>
      <c r="B35" s="123">
        <v>40855</v>
      </c>
      <c r="C35" s="123">
        <v>40855</v>
      </c>
      <c r="D35" s="123">
        <v>51855</v>
      </c>
      <c r="E35" s="123">
        <f t="shared" si="2"/>
        <v>133565</v>
      </c>
    </row>
    <row r="36" spans="1:5" ht="12.75">
      <c r="A36" s="142" t="s">
        <v>136</v>
      </c>
      <c r="B36" s="123"/>
      <c r="C36" s="123"/>
      <c r="D36" s="123"/>
      <c r="E36" s="123">
        <f t="shared" si="2"/>
        <v>0</v>
      </c>
    </row>
    <row r="37" spans="1:5" ht="12.75">
      <c r="A37" s="142" t="s">
        <v>3</v>
      </c>
      <c r="B37" s="123">
        <v>3103443</v>
      </c>
      <c r="C37" s="123">
        <v>32233</v>
      </c>
      <c r="D37" s="123">
        <v>32233</v>
      </c>
      <c r="E37" s="123">
        <f t="shared" si="2"/>
        <v>3167909</v>
      </c>
    </row>
    <row r="38" spans="1:5" ht="12.75">
      <c r="A38" s="171"/>
      <c r="B38" s="123"/>
      <c r="C38" s="123"/>
      <c r="D38" s="123"/>
      <c r="E38" s="137"/>
    </row>
    <row r="39" spans="1:5" ht="12.75">
      <c r="A39" s="145" t="s">
        <v>42</v>
      </c>
      <c r="B39" s="144">
        <f>SUM(B40:B41)</f>
        <v>2140000</v>
      </c>
      <c r="C39" s="144">
        <f>SUM(C40:C41)</f>
        <v>1640000</v>
      </c>
      <c r="D39" s="144">
        <f>SUM(D40:D41)</f>
        <v>1640000</v>
      </c>
      <c r="E39" s="144">
        <f>SUM(E40:E41)</f>
        <v>5420000</v>
      </c>
    </row>
    <row r="40" spans="1:5" ht="12.75">
      <c r="A40" s="142" t="s">
        <v>55</v>
      </c>
      <c r="B40" s="123">
        <v>2140000</v>
      </c>
      <c r="C40" s="123">
        <v>1640000</v>
      </c>
      <c r="D40" s="123">
        <v>1640000</v>
      </c>
      <c r="E40" s="123">
        <f>SUM(B40:D40)</f>
        <v>5420000</v>
      </c>
    </row>
    <row r="41" spans="1:5" ht="12.75">
      <c r="A41" s="142" t="s">
        <v>56</v>
      </c>
      <c r="B41" s="123"/>
      <c r="C41" s="123"/>
      <c r="D41" s="123"/>
      <c r="E41" s="123">
        <f>SUM(B41:D41)</f>
        <v>0</v>
      </c>
    </row>
    <row r="42" spans="1:5" ht="12.75">
      <c r="A42" s="171"/>
      <c r="B42" s="123"/>
      <c r="C42" s="123"/>
      <c r="D42" s="123"/>
      <c r="E42" s="137"/>
    </row>
    <row r="43" spans="1:5" ht="12.75">
      <c r="A43" s="145" t="s">
        <v>108</v>
      </c>
      <c r="B43" s="144">
        <f>SUM(B44:B47)</f>
        <v>11817000</v>
      </c>
      <c r="C43" s="144">
        <f>SUM(C44:C47)</f>
        <v>12843000</v>
      </c>
      <c r="D43" s="144">
        <f>SUM(D44:D47)</f>
        <v>7780000</v>
      </c>
      <c r="E43" s="144">
        <f>SUM(E44:E47)</f>
        <v>32440000</v>
      </c>
    </row>
    <row r="44" spans="1:5" ht="12.75">
      <c r="A44" s="142" t="s">
        <v>57</v>
      </c>
      <c r="B44" s="123">
        <v>5080000</v>
      </c>
      <c r="C44" s="123">
        <v>8930000</v>
      </c>
      <c r="D44" s="123">
        <v>4730000</v>
      </c>
      <c r="E44" s="123">
        <f>SUM(B44:D44)</f>
        <v>18740000</v>
      </c>
    </row>
    <row r="45" spans="1:5" ht="12.75">
      <c r="A45" s="142" t="s">
        <v>354</v>
      </c>
      <c r="B45" s="123">
        <v>6737000</v>
      </c>
      <c r="C45" s="123">
        <v>3913000</v>
      </c>
      <c r="D45" s="123">
        <v>3050000</v>
      </c>
      <c r="E45" s="123">
        <f>SUM(B45:D45)</f>
        <v>13700000</v>
      </c>
    </row>
    <row r="46" spans="1:5" ht="12.75">
      <c r="A46" s="142" t="s">
        <v>160</v>
      </c>
      <c r="B46" s="123"/>
      <c r="C46" s="123"/>
      <c r="D46" s="123"/>
      <c r="E46" s="123">
        <f>SUM(B46:D46)</f>
        <v>0</v>
      </c>
    </row>
    <row r="47" spans="1:5" ht="12.75">
      <c r="A47" s="146" t="s">
        <v>58</v>
      </c>
      <c r="B47" s="126"/>
      <c r="C47" s="126"/>
      <c r="D47" s="126"/>
      <c r="E47" s="126">
        <f>SUM(B47:D47)</f>
        <v>0</v>
      </c>
    </row>
    <row r="48" spans="1:5" ht="12.75">
      <c r="A48" s="147"/>
      <c r="B48" s="127"/>
      <c r="C48" s="127"/>
      <c r="D48" s="127"/>
      <c r="E48" s="127"/>
    </row>
    <row r="49" spans="1:5" ht="12.75">
      <c r="A49" s="195"/>
      <c r="B49" s="138"/>
      <c r="C49" s="149"/>
      <c r="D49" s="138"/>
      <c r="E49" s="131"/>
    </row>
    <row r="50" spans="1:5" ht="12.75">
      <c r="A50" s="150" t="s">
        <v>125</v>
      </c>
      <c r="B50" s="144">
        <f>SUM(B51:B67)</f>
        <v>2100000</v>
      </c>
      <c r="C50" s="144">
        <f>SUM(C51:C67)</f>
        <v>2100000</v>
      </c>
      <c r="D50" s="144">
        <f>SUM(D51:D67)</f>
        <v>2100000</v>
      </c>
      <c r="E50" s="144">
        <f>SUM(E51:E67)</f>
        <v>6300000</v>
      </c>
    </row>
    <row r="51" spans="1:5" ht="12.75">
      <c r="A51" s="93" t="s">
        <v>244</v>
      </c>
      <c r="B51" s="217"/>
      <c r="C51" s="130"/>
      <c r="D51" s="128"/>
      <c r="E51" s="123">
        <f aca="true" t="shared" si="3" ref="E51:E67">SUM(B51:D51)</f>
        <v>0</v>
      </c>
    </row>
    <row r="52" spans="1:5" ht="12.75">
      <c r="A52" s="93" t="s">
        <v>49</v>
      </c>
      <c r="B52" s="128"/>
      <c r="C52" s="130"/>
      <c r="D52" s="128"/>
      <c r="E52" s="123">
        <f t="shared" si="3"/>
        <v>0</v>
      </c>
    </row>
    <row r="53" spans="1:5" ht="12.75">
      <c r="A53" s="93" t="s">
        <v>412</v>
      </c>
      <c r="B53" s="128"/>
      <c r="C53" s="130"/>
      <c r="D53" s="128"/>
      <c r="E53" s="123">
        <f t="shared" si="3"/>
        <v>0</v>
      </c>
    </row>
    <row r="54" spans="1:5" ht="12.75">
      <c r="A54" s="93" t="s">
        <v>356</v>
      </c>
      <c r="B54" s="128"/>
      <c r="C54" s="130"/>
      <c r="D54" s="128"/>
      <c r="E54" s="123">
        <f t="shared" si="3"/>
        <v>0</v>
      </c>
    </row>
    <row r="55" spans="1:5" ht="12.75">
      <c r="A55" s="93" t="s">
        <v>357</v>
      </c>
      <c r="B55" s="128"/>
      <c r="C55" s="130"/>
      <c r="D55" s="128"/>
      <c r="E55" s="123">
        <f t="shared" si="3"/>
        <v>0</v>
      </c>
    </row>
    <row r="56" spans="1:5" ht="12.75">
      <c r="A56" s="93" t="s">
        <v>424</v>
      </c>
      <c r="B56" s="128"/>
      <c r="C56" s="130"/>
      <c r="D56" s="128"/>
      <c r="E56" s="123">
        <f t="shared" si="3"/>
        <v>0</v>
      </c>
    </row>
    <row r="57" spans="1:5" ht="12.75">
      <c r="A57" s="210" t="s">
        <v>465</v>
      </c>
      <c r="B57" s="128"/>
      <c r="C57" s="130"/>
      <c r="D57" s="128"/>
      <c r="E57" s="123">
        <f t="shared" si="3"/>
        <v>0</v>
      </c>
    </row>
    <row r="58" spans="1:5" ht="12.75">
      <c r="A58" s="210" t="s">
        <v>501</v>
      </c>
      <c r="B58" s="128"/>
      <c r="C58" s="130"/>
      <c r="D58" s="128"/>
      <c r="E58" s="123">
        <f t="shared" si="3"/>
        <v>0</v>
      </c>
    </row>
    <row r="59" spans="1:5" ht="12.75">
      <c r="A59" s="210" t="s">
        <v>550</v>
      </c>
      <c r="B59" s="128"/>
      <c r="C59" s="130"/>
      <c r="D59" s="128"/>
      <c r="E59" s="123">
        <f t="shared" si="3"/>
        <v>0</v>
      </c>
    </row>
    <row r="60" spans="1:5" ht="12.75">
      <c r="A60" s="93" t="s">
        <v>419</v>
      </c>
      <c r="B60" s="128"/>
      <c r="C60" s="130"/>
      <c r="D60" s="128"/>
      <c r="E60" s="123">
        <f t="shared" si="3"/>
        <v>0</v>
      </c>
    </row>
    <row r="61" spans="1:5" ht="12.75">
      <c r="A61" s="93" t="s">
        <v>411</v>
      </c>
      <c r="B61" s="128"/>
      <c r="C61" s="130"/>
      <c r="D61" s="128"/>
      <c r="E61" s="123">
        <f t="shared" si="3"/>
        <v>0</v>
      </c>
    </row>
    <row r="62" spans="1:5" ht="12.75">
      <c r="A62" s="93" t="s">
        <v>358</v>
      </c>
      <c r="B62" s="128"/>
      <c r="C62" s="130"/>
      <c r="D62" s="128"/>
      <c r="E62" s="123">
        <f t="shared" si="3"/>
        <v>0</v>
      </c>
    </row>
    <row r="63" spans="1:5" ht="12.75">
      <c r="A63" s="93" t="s">
        <v>359</v>
      </c>
      <c r="B63" s="128"/>
      <c r="C63" s="130"/>
      <c r="D63" s="128"/>
      <c r="E63" s="123">
        <f t="shared" si="3"/>
        <v>0</v>
      </c>
    </row>
    <row r="64" spans="1:5" ht="12.75">
      <c r="A64" s="93" t="s">
        <v>425</v>
      </c>
      <c r="B64" s="123"/>
      <c r="C64" s="124"/>
      <c r="D64" s="123"/>
      <c r="E64" s="123">
        <f t="shared" si="3"/>
        <v>0</v>
      </c>
    </row>
    <row r="65" spans="1:5" ht="12.75">
      <c r="A65" s="210" t="s">
        <v>466</v>
      </c>
      <c r="B65" s="123"/>
      <c r="C65" s="124"/>
      <c r="D65" s="123"/>
      <c r="E65" s="123">
        <f t="shared" si="3"/>
        <v>0</v>
      </c>
    </row>
    <row r="66" spans="1:5" ht="12.75">
      <c r="A66" s="210" t="s">
        <v>502</v>
      </c>
      <c r="B66" s="123"/>
      <c r="C66" s="124"/>
      <c r="D66" s="123"/>
      <c r="E66" s="123">
        <f t="shared" si="3"/>
        <v>0</v>
      </c>
    </row>
    <row r="67" spans="1:5" ht="12.75">
      <c r="A67" s="210" t="s">
        <v>544</v>
      </c>
      <c r="B67" s="123">
        <v>2100000</v>
      </c>
      <c r="C67" s="124">
        <v>2100000</v>
      </c>
      <c r="D67" s="123">
        <v>2100000</v>
      </c>
      <c r="E67" s="123">
        <f t="shared" si="3"/>
        <v>6300000</v>
      </c>
    </row>
    <row r="68" spans="1:5" ht="12.75">
      <c r="A68" s="150" t="s">
        <v>15</v>
      </c>
      <c r="B68" s="144">
        <f>SUM(B69:B118)</f>
        <v>26586580.2</v>
      </c>
      <c r="C68" s="151">
        <f>SUM(C69:C118)</f>
        <v>20777315.2</v>
      </c>
      <c r="D68" s="144">
        <f>SUM(D69:D118)</f>
        <v>24208128.2</v>
      </c>
      <c r="E68" s="144">
        <f>SUM(E69:E118)</f>
        <v>71572023.6</v>
      </c>
    </row>
    <row r="69" spans="1:5" ht="12.75">
      <c r="A69" s="93" t="s">
        <v>292</v>
      </c>
      <c r="B69" s="128">
        <v>8563863</v>
      </c>
      <c r="C69" s="130">
        <v>7494598</v>
      </c>
      <c r="D69" s="128">
        <v>8501411</v>
      </c>
      <c r="E69" s="123">
        <f aca="true" t="shared" si="4" ref="E69:E100">SUM(B69:D69)</f>
        <v>24559872</v>
      </c>
    </row>
    <row r="70" spans="1:5" ht="12.75">
      <c r="A70" s="93" t="s">
        <v>382</v>
      </c>
      <c r="B70" s="128"/>
      <c r="C70" s="130"/>
      <c r="D70" s="128"/>
      <c r="E70" s="123">
        <f t="shared" si="4"/>
        <v>0</v>
      </c>
    </row>
    <row r="71" spans="1:5" ht="12.75">
      <c r="A71" s="93" t="s">
        <v>369</v>
      </c>
      <c r="B71" s="128"/>
      <c r="C71" s="130"/>
      <c r="D71" s="128"/>
      <c r="E71" s="123">
        <f t="shared" si="4"/>
        <v>0</v>
      </c>
    </row>
    <row r="72" spans="1:5" ht="12.75">
      <c r="A72" s="93" t="s">
        <v>364</v>
      </c>
      <c r="B72" s="128"/>
      <c r="C72" s="130"/>
      <c r="D72" s="128"/>
      <c r="E72" s="123">
        <f t="shared" si="4"/>
        <v>0</v>
      </c>
    </row>
    <row r="73" spans="1:5" ht="12.75">
      <c r="A73" s="93" t="s">
        <v>427</v>
      </c>
      <c r="B73" s="128"/>
      <c r="C73" s="130"/>
      <c r="D73" s="128"/>
      <c r="E73" s="123">
        <f t="shared" si="4"/>
        <v>0</v>
      </c>
    </row>
    <row r="74" spans="1:5" ht="12.75">
      <c r="A74" s="210" t="s">
        <v>467</v>
      </c>
      <c r="B74" s="128"/>
      <c r="C74" s="130"/>
      <c r="D74" s="128"/>
      <c r="E74" s="123">
        <f t="shared" si="4"/>
        <v>0</v>
      </c>
    </row>
    <row r="75" spans="1:5" ht="12.75">
      <c r="A75" s="93" t="s">
        <v>512</v>
      </c>
      <c r="B75" s="128"/>
      <c r="C75" s="130"/>
      <c r="D75" s="128"/>
      <c r="E75" s="123">
        <f t="shared" si="4"/>
        <v>0</v>
      </c>
    </row>
    <row r="76" spans="1:5" ht="12.75">
      <c r="A76" s="210" t="s">
        <v>546</v>
      </c>
      <c r="B76" s="128">
        <v>1340000</v>
      </c>
      <c r="C76" s="130">
        <v>0</v>
      </c>
      <c r="D76" s="128">
        <v>240000</v>
      </c>
      <c r="E76" s="123">
        <f t="shared" si="4"/>
        <v>1580000</v>
      </c>
    </row>
    <row r="77" spans="1:5" ht="12.75">
      <c r="A77" s="93" t="s">
        <v>370</v>
      </c>
      <c r="B77" s="128"/>
      <c r="C77" s="130"/>
      <c r="D77" s="128"/>
      <c r="E77" s="123">
        <f t="shared" si="4"/>
        <v>0</v>
      </c>
    </row>
    <row r="78" spans="1:5" ht="12.75">
      <c r="A78" s="93" t="s">
        <v>365</v>
      </c>
      <c r="B78" s="128"/>
      <c r="C78" s="130"/>
      <c r="D78" s="128"/>
      <c r="E78" s="123">
        <f t="shared" si="4"/>
        <v>0</v>
      </c>
    </row>
    <row r="79" spans="1:5" ht="12.75">
      <c r="A79" s="93" t="s">
        <v>428</v>
      </c>
      <c r="B79" s="128"/>
      <c r="C79" s="130"/>
      <c r="D79" s="128"/>
      <c r="E79" s="123">
        <f t="shared" si="4"/>
        <v>0</v>
      </c>
    </row>
    <row r="80" spans="1:5" ht="12.75">
      <c r="A80" s="210" t="s">
        <v>468</v>
      </c>
      <c r="B80" s="128"/>
      <c r="C80" s="130"/>
      <c r="D80" s="128"/>
      <c r="E80" s="123">
        <f t="shared" si="4"/>
        <v>0</v>
      </c>
    </row>
    <row r="81" spans="1:5" ht="12.75">
      <c r="A81" s="93" t="s">
        <v>513</v>
      </c>
      <c r="B81" s="128"/>
      <c r="C81" s="130"/>
      <c r="D81" s="128"/>
      <c r="E81" s="123">
        <f t="shared" si="4"/>
        <v>0</v>
      </c>
    </row>
    <row r="82" spans="1:5" ht="12.75">
      <c r="A82" s="210" t="s">
        <v>547</v>
      </c>
      <c r="B82" s="128">
        <v>120000</v>
      </c>
      <c r="C82" s="130">
        <v>120000</v>
      </c>
      <c r="D82" s="128">
        <v>120000</v>
      </c>
      <c r="E82" s="123">
        <f t="shared" si="4"/>
        <v>360000</v>
      </c>
    </row>
    <row r="83" spans="1:5" ht="12.75">
      <c r="A83" s="93" t="s">
        <v>371</v>
      </c>
      <c r="B83" s="128"/>
      <c r="C83" s="130"/>
      <c r="D83" s="128"/>
      <c r="E83" s="123">
        <f t="shared" si="4"/>
        <v>0</v>
      </c>
    </row>
    <row r="84" spans="1:5" ht="12.75">
      <c r="A84" s="93" t="s">
        <v>366</v>
      </c>
      <c r="B84" s="128"/>
      <c r="C84" s="130"/>
      <c r="D84" s="128"/>
      <c r="E84" s="123">
        <f t="shared" si="4"/>
        <v>0</v>
      </c>
    </row>
    <row r="85" spans="1:5" ht="12.75">
      <c r="A85" s="93" t="s">
        <v>429</v>
      </c>
      <c r="B85" s="128"/>
      <c r="C85" s="130"/>
      <c r="D85" s="128"/>
      <c r="E85" s="123">
        <f t="shared" si="4"/>
        <v>0</v>
      </c>
    </row>
    <row r="86" spans="1:5" ht="12.75">
      <c r="A86" s="210" t="s">
        <v>475</v>
      </c>
      <c r="B86" s="128"/>
      <c r="C86" s="130"/>
      <c r="D86" s="128"/>
      <c r="E86" s="123">
        <f t="shared" si="4"/>
        <v>0</v>
      </c>
    </row>
    <row r="87" spans="1:5" ht="12.75">
      <c r="A87" s="93" t="s">
        <v>514</v>
      </c>
      <c r="B87" s="128"/>
      <c r="C87" s="130"/>
      <c r="D87" s="128"/>
      <c r="E87" s="123">
        <f t="shared" si="4"/>
        <v>0</v>
      </c>
    </row>
    <row r="88" spans="1:5" ht="12.75">
      <c r="A88" s="210" t="s">
        <v>548</v>
      </c>
      <c r="B88" s="128">
        <v>3460000</v>
      </c>
      <c r="C88" s="130">
        <v>2260000</v>
      </c>
      <c r="D88" s="128">
        <v>2260000</v>
      </c>
      <c r="E88" s="123">
        <f t="shared" si="4"/>
        <v>7980000</v>
      </c>
    </row>
    <row r="89" spans="1:5" ht="12.75">
      <c r="A89" s="93" t="s">
        <v>358</v>
      </c>
      <c r="B89" s="128"/>
      <c r="C89" s="130"/>
      <c r="D89" s="128"/>
      <c r="E89" s="123">
        <f t="shared" si="4"/>
        <v>0</v>
      </c>
    </row>
    <row r="90" spans="1:5" ht="12.75">
      <c r="A90" s="93" t="s">
        <v>359</v>
      </c>
      <c r="B90" s="128"/>
      <c r="C90" s="130"/>
      <c r="D90" s="128"/>
      <c r="E90" s="123">
        <f t="shared" si="4"/>
        <v>0</v>
      </c>
    </row>
    <row r="91" spans="1:5" ht="12.75">
      <c r="A91" s="93" t="s">
        <v>425</v>
      </c>
      <c r="B91" s="128"/>
      <c r="C91" s="130"/>
      <c r="D91" s="128"/>
      <c r="E91" s="123">
        <f t="shared" si="4"/>
        <v>0</v>
      </c>
    </row>
    <row r="92" spans="1:5" ht="12.75">
      <c r="A92" s="210" t="s">
        <v>502</v>
      </c>
      <c r="B92" s="128">
        <v>4000000</v>
      </c>
      <c r="C92" s="130">
        <v>1800000</v>
      </c>
      <c r="D92" s="128">
        <v>1700000</v>
      </c>
      <c r="E92" s="123">
        <f t="shared" si="4"/>
        <v>7500000</v>
      </c>
    </row>
    <row r="93" spans="1:5" ht="12.75">
      <c r="A93" s="210" t="s">
        <v>544</v>
      </c>
      <c r="B93" s="128"/>
      <c r="C93" s="130"/>
      <c r="D93" s="128"/>
      <c r="E93" s="123">
        <f t="shared" si="4"/>
        <v>0</v>
      </c>
    </row>
    <row r="94" spans="1:5" ht="12.75">
      <c r="A94" s="93" t="s">
        <v>368</v>
      </c>
      <c r="B94" s="128"/>
      <c r="C94" s="130"/>
      <c r="D94" s="128"/>
      <c r="E94" s="123">
        <f t="shared" si="4"/>
        <v>0</v>
      </c>
    </row>
    <row r="95" spans="1:5" ht="12.75">
      <c r="A95" s="93" t="s">
        <v>367</v>
      </c>
      <c r="B95" s="128"/>
      <c r="C95" s="130"/>
      <c r="D95" s="128"/>
      <c r="E95" s="123">
        <f t="shared" si="4"/>
        <v>0</v>
      </c>
    </row>
    <row r="96" spans="1:5" ht="12.75">
      <c r="A96" s="93" t="s">
        <v>426</v>
      </c>
      <c r="B96" s="128"/>
      <c r="C96" s="130"/>
      <c r="D96" s="128"/>
      <c r="E96" s="123">
        <f t="shared" si="4"/>
        <v>0</v>
      </c>
    </row>
    <row r="97" spans="1:5" ht="12.75">
      <c r="A97" s="210" t="s">
        <v>469</v>
      </c>
      <c r="B97" s="128"/>
      <c r="C97" s="130"/>
      <c r="D97" s="128"/>
      <c r="E97" s="123">
        <f t="shared" si="4"/>
        <v>0</v>
      </c>
    </row>
    <row r="98" spans="1:5" ht="12.75">
      <c r="A98" s="93" t="s">
        <v>515</v>
      </c>
      <c r="B98" s="128"/>
      <c r="C98" s="130"/>
      <c r="D98" s="128"/>
      <c r="E98" s="123">
        <f t="shared" si="4"/>
        <v>0</v>
      </c>
    </row>
    <row r="99" spans="1:5" ht="12.75">
      <c r="A99" s="210" t="s">
        <v>549</v>
      </c>
      <c r="B99" s="128">
        <v>0</v>
      </c>
      <c r="C99" s="130">
        <v>0</v>
      </c>
      <c r="D99" s="128">
        <v>2284000</v>
      </c>
      <c r="E99" s="123">
        <f t="shared" si="4"/>
        <v>2284000</v>
      </c>
    </row>
    <row r="100" spans="1:5" s="152" customFormat="1" ht="12.75">
      <c r="A100" s="93" t="s">
        <v>356</v>
      </c>
      <c r="B100" s="128"/>
      <c r="C100" s="130"/>
      <c r="D100" s="128"/>
      <c r="E100" s="123">
        <f t="shared" si="4"/>
        <v>0</v>
      </c>
    </row>
    <row r="101" spans="1:5" s="152" customFormat="1" ht="12.75">
      <c r="A101" s="93" t="s">
        <v>357</v>
      </c>
      <c r="B101" s="128"/>
      <c r="C101" s="130"/>
      <c r="D101" s="128"/>
      <c r="E101" s="123">
        <f aca="true" t="shared" si="5" ref="E101:E118">SUM(B101:D101)</f>
        <v>0</v>
      </c>
    </row>
    <row r="102" spans="1:5" s="152" customFormat="1" ht="12.75">
      <c r="A102" s="93" t="s">
        <v>424</v>
      </c>
      <c r="B102" s="128"/>
      <c r="C102" s="130"/>
      <c r="D102" s="128"/>
      <c r="E102" s="123">
        <f t="shared" si="5"/>
        <v>0</v>
      </c>
    </row>
    <row r="103" spans="1:5" s="152" customFormat="1" ht="12.75">
      <c r="A103" s="210" t="s">
        <v>465</v>
      </c>
      <c r="B103" s="128"/>
      <c r="C103" s="130"/>
      <c r="D103" s="128"/>
      <c r="E103" s="123">
        <f t="shared" si="5"/>
        <v>0</v>
      </c>
    </row>
    <row r="104" spans="1:5" s="152" customFormat="1" ht="12.75">
      <c r="A104" s="93" t="s">
        <v>501</v>
      </c>
      <c r="B104" s="128"/>
      <c r="C104" s="130"/>
      <c r="D104" s="128"/>
      <c r="E104" s="123">
        <f t="shared" si="5"/>
        <v>0</v>
      </c>
    </row>
    <row r="105" spans="1:5" s="152" customFormat="1" ht="12.75">
      <c r="A105" s="210" t="s">
        <v>550</v>
      </c>
      <c r="B105" s="128">
        <v>1000</v>
      </c>
      <c r="C105" s="130">
        <v>1000</v>
      </c>
      <c r="D105" s="128">
        <v>1000</v>
      </c>
      <c r="E105" s="123">
        <f t="shared" si="5"/>
        <v>3000</v>
      </c>
    </row>
    <row r="106" spans="1:5" s="152" customFormat="1" ht="12.75">
      <c r="A106" s="93" t="s">
        <v>302</v>
      </c>
      <c r="B106" s="128"/>
      <c r="C106" s="130"/>
      <c r="D106" s="128"/>
      <c r="E106" s="123">
        <f t="shared" si="5"/>
        <v>0</v>
      </c>
    </row>
    <row r="107" spans="1:5" s="152" customFormat="1" ht="12.75">
      <c r="A107" s="93" t="s">
        <v>244</v>
      </c>
      <c r="B107" s="128"/>
      <c r="C107" s="130"/>
      <c r="D107" s="128"/>
      <c r="E107" s="123">
        <f t="shared" si="5"/>
        <v>0</v>
      </c>
    </row>
    <row r="108" spans="1:5" s="152" customFormat="1" ht="12.75">
      <c r="A108" s="93" t="s">
        <v>331</v>
      </c>
      <c r="B108" s="128"/>
      <c r="C108" s="130"/>
      <c r="D108" s="128"/>
      <c r="E108" s="123">
        <f t="shared" si="5"/>
        <v>0</v>
      </c>
    </row>
    <row r="109" spans="1:5" s="152" customFormat="1" ht="12.75">
      <c r="A109" s="210" t="s">
        <v>516</v>
      </c>
      <c r="B109" s="128"/>
      <c r="C109" s="130"/>
      <c r="D109" s="128"/>
      <c r="E109" s="123">
        <f t="shared" si="5"/>
        <v>0</v>
      </c>
    </row>
    <row r="110" spans="1:5" s="152" customFormat="1" ht="12.75">
      <c r="A110" s="210" t="s">
        <v>551</v>
      </c>
      <c r="B110" s="128">
        <v>4050000</v>
      </c>
      <c r="C110" s="130">
        <v>4050000</v>
      </c>
      <c r="D110" s="128">
        <v>4050000</v>
      </c>
      <c r="E110" s="123">
        <f t="shared" si="5"/>
        <v>12150000</v>
      </c>
    </row>
    <row r="111" spans="1:5" s="152" customFormat="1" ht="12.75">
      <c r="A111" s="93" t="s">
        <v>313</v>
      </c>
      <c r="B111" s="128"/>
      <c r="C111" s="130"/>
      <c r="D111" s="128"/>
      <c r="E111" s="123">
        <f t="shared" si="5"/>
        <v>0</v>
      </c>
    </row>
    <row r="112" spans="1:5" s="152" customFormat="1" ht="12.75">
      <c r="A112" s="93" t="s">
        <v>406</v>
      </c>
      <c r="B112" s="128">
        <v>0</v>
      </c>
      <c r="C112" s="130">
        <v>0</v>
      </c>
      <c r="D112" s="128">
        <v>0</v>
      </c>
      <c r="E112" s="123">
        <f t="shared" si="5"/>
        <v>0</v>
      </c>
    </row>
    <row r="113" spans="1:5" s="152" customFormat="1" ht="12.75">
      <c r="A113" s="93" t="s">
        <v>414</v>
      </c>
      <c r="B113" s="128"/>
      <c r="C113" s="130"/>
      <c r="D113" s="128"/>
      <c r="E113" s="123">
        <f t="shared" si="5"/>
        <v>0</v>
      </c>
    </row>
    <row r="114" spans="1:5" s="152" customFormat="1" ht="12.75">
      <c r="A114" s="93" t="s">
        <v>401</v>
      </c>
      <c r="B114" s="128"/>
      <c r="C114" s="130"/>
      <c r="D114" s="128"/>
      <c r="E114" s="123">
        <f t="shared" si="5"/>
        <v>0</v>
      </c>
    </row>
    <row r="115" spans="1:5" s="152" customFormat="1" ht="12.75">
      <c r="A115" s="93" t="s">
        <v>402</v>
      </c>
      <c r="B115" s="128"/>
      <c r="C115" s="130"/>
      <c r="D115" s="128"/>
      <c r="E115" s="123">
        <f t="shared" si="5"/>
        <v>0</v>
      </c>
    </row>
    <row r="116" spans="1:5" s="152" customFormat="1" ht="12.75">
      <c r="A116" s="210" t="s">
        <v>517</v>
      </c>
      <c r="B116" s="128"/>
      <c r="C116" s="130"/>
      <c r="D116" s="128"/>
      <c r="E116" s="123">
        <f t="shared" si="5"/>
        <v>0</v>
      </c>
    </row>
    <row r="117" spans="1:5" s="152" customFormat="1" ht="12.75">
      <c r="A117" s="210" t="s">
        <v>552</v>
      </c>
      <c r="B117" s="128">
        <v>4100000</v>
      </c>
      <c r="C117" s="130">
        <v>4100000</v>
      </c>
      <c r="D117" s="128">
        <v>4100000</v>
      </c>
      <c r="E117" s="123">
        <f t="shared" si="5"/>
        <v>12300000</v>
      </c>
    </row>
    <row r="118" spans="1:5" s="152" customFormat="1" ht="12.75">
      <c r="A118" s="93" t="s">
        <v>447</v>
      </c>
      <c r="B118" s="128">
        <v>951717.2</v>
      </c>
      <c r="C118" s="130">
        <v>951717.2</v>
      </c>
      <c r="D118" s="128">
        <v>951717.2</v>
      </c>
      <c r="E118" s="123">
        <f t="shared" si="5"/>
        <v>2855151.5999999996</v>
      </c>
    </row>
    <row r="119" spans="1:5" ht="12.75">
      <c r="A119" s="150" t="s">
        <v>114</v>
      </c>
      <c r="B119" s="144">
        <f>SUM(B120:B124)</f>
        <v>2812600</v>
      </c>
      <c r="C119" s="151">
        <f>SUM(C120:C124)</f>
        <v>2738000</v>
      </c>
      <c r="D119" s="144">
        <f>SUM(D120:D124)</f>
        <v>2698400</v>
      </c>
      <c r="E119" s="144">
        <f>SUM(E120:E124)</f>
        <v>8249000</v>
      </c>
    </row>
    <row r="120" spans="1:5" ht="12.75">
      <c r="A120" s="93" t="s">
        <v>391</v>
      </c>
      <c r="B120" s="128"/>
      <c r="C120" s="130"/>
      <c r="D120" s="128"/>
      <c r="E120" s="123">
        <f>SUM(B120:D120)</f>
        <v>0</v>
      </c>
    </row>
    <row r="121" spans="1:5" ht="12.75">
      <c r="A121" s="93" t="s">
        <v>390</v>
      </c>
      <c r="B121" s="128">
        <v>312600</v>
      </c>
      <c r="C121" s="130">
        <v>238000</v>
      </c>
      <c r="D121" s="128">
        <v>198400</v>
      </c>
      <c r="E121" s="123">
        <f>SUM(B121:D121)</f>
        <v>749000</v>
      </c>
    </row>
    <row r="122" spans="1:5" ht="12.75">
      <c r="A122" s="93" t="s">
        <v>293</v>
      </c>
      <c r="B122" s="128">
        <v>2500000</v>
      </c>
      <c r="C122" s="130">
        <v>2500000</v>
      </c>
      <c r="D122" s="128">
        <v>2500000</v>
      </c>
      <c r="E122" s="123">
        <f>SUM(B122:D122)</f>
        <v>7500000</v>
      </c>
    </row>
    <row r="123" spans="1:5" s="152" customFormat="1" ht="12.75">
      <c r="A123" s="93" t="s">
        <v>297</v>
      </c>
      <c r="B123" s="128"/>
      <c r="C123" s="130"/>
      <c r="D123" s="128"/>
      <c r="E123" s="128">
        <f>SUM(B123:D123)</f>
        <v>0</v>
      </c>
    </row>
    <row r="124" spans="1:5" ht="12.75">
      <c r="A124" s="93" t="s">
        <v>303</v>
      </c>
      <c r="B124" s="144"/>
      <c r="C124" s="151"/>
      <c r="D124" s="144"/>
      <c r="E124" s="123">
        <f>SUM(B124:D124)</f>
        <v>0</v>
      </c>
    </row>
    <row r="125" spans="1:5" ht="12.75">
      <c r="A125" s="150" t="s">
        <v>17</v>
      </c>
      <c r="B125" s="144">
        <f>SUM(B126:B180)</f>
        <v>25470610</v>
      </c>
      <c r="C125" s="151">
        <f>SUM(C126:C180)</f>
        <v>12523000</v>
      </c>
      <c r="D125" s="144">
        <f>SUM(D126:D180)</f>
        <v>14323000</v>
      </c>
      <c r="E125" s="144">
        <f>SUM(E126:E180)</f>
        <v>52316610</v>
      </c>
    </row>
    <row r="126" spans="1:5" s="152" customFormat="1" ht="12.75">
      <c r="A126" s="93" t="s">
        <v>137</v>
      </c>
      <c r="B126" s="128"/>
      <c r="C126" s="130"/>
      <c r="D126" s="128"/>
      <c r="E126" s="128">
        <f aca="true" t="shared" si="6" ref="E126:E157">SUM(B126:D126)</f>
        <v>0</v>
      </c>
    </row>
    <row r="127" spans="1:5" s="152" customFormat="1" ht="12.75" hidden="1">
      <c r="A127" s="93" t="s">
        <v>127</v>
      </c>
      <c r="B127" s="128"/>
      <c r="C127" s="130"/>
      <c r="D127" s="128"/>
      <c r="E127" s="128">
        <f t="shared" si="6"/>
        <v>0</v>
      </c>
    </row>
    <row r="128" spans="1:5" s="152" customFormat="1" ht="12.75" hidden="1">
      <c r="A128" s="93" t="s">
        <v>284</v>
      </c>
      <c r="B128" s="128"/>
      <c r="C128" s="130"/>
      <c r="D128" s="128"/>
      <c r="E128" s="128">
        <f t="shared" si="6"/>
        <v>0</v>
      </c>
    </row>
    <row r="129" spans="1:5" s="152" customFormat="1" ht="12.75" hidden="1">
      <c r="A129" s="93" t="s">
        <v>285</v>
      </c>
      <c r="B129" s="128"/>
      <c r="C129" s="130"/>
      <c r="D129" s="128"/>
      <c r="E129" s="128">
        <f t="shared" si="6"/>
        <v>0</v>
      </c>
    </row>
    <row r="130" spans="1:5" s="152" customFormat="1" ht="12.75" hidden="1">
      <c r="A130" s="93" t="s">
        <v>236</v>
      </c>
      <c r="B130" s="128"/>
      <c r="C130" s="130"/>
      <c r="D130" s="128"/>
      <c r="E130" s="128">
        <f t="shared" si="6"/>
        <v>0</v>
      </c>
    </row>
    <row r="131" spans="1:5" s="152" customFormat="1" ht="12.75" hidden="1">
      <c r="A131" s="93" t="s">
        <v>240</v>
      </c>
      <c r="B131" s="128"/>
      <c r="C131" s="130"/>
      <c r="D131" s="128"/>
      <c r="E131" s="128">
        <f t="shared" si="6"/>
        <v>0</v>
      </c>
    </row>
    <row r="132" spans="1:5" s="152" customFormat="1" ht="12.75" hidden="1">
      <c r="A132" s="93" t="s">
        <v>246</v>
      </c>
      <c r="B132" s="128"/>
      <c r="C132" s="130"/>
      <c r="D132" s="128"/>
      <c r="E132" s="128">
        <f t="shared" si="6"/>
        <v>0</v>
      </c>
    </row>
    <row r="133" spans="1:5" s="152" customFormat="1" ht="12.75" hidden="1">
      <c r="A133" s="93" t="s">
        <v>280</v>
      </c>
      <c r="B133" s="128"/>
      <c r="C133" s="130"/>
      <c r="D133" s="128"/>
      <c r="E133" s="128">
        <f t="shared" si="6"/>
        <v>0</v>
      </c>
    </row>
    <row r="134" spans="1:5" s="152" customFormat="1" ht="12.75" hidden="1">
      <c r="A134" s="93" t="s">
        <v>247</v>
      </c>
      <c r="B134" s="128"/>
      <c r="C134" s="130"/>
      <c r="D134" s="128"/>
      <c r="E134" s="128">
        <f t="shared" si="6"/>
        <v>0</v>
      </c>
    </row>
    <row r="135" spans="1:5" s="152" customFormat="1" ht="12.75" hidden="1">
      <c r="A135" s="93" t="s">
        <v>248</v>
      </c>
      <c r="B135" s="128"/>
      <c r="C135" s="130"/>
      <c r="D135" s="128"/>
      <c r="E135" s="128">
        <f t="shared" si="6"/>
        <v>0</v>
      </c>
    </row>
    <row r="136" spans="1:5" s="152" customFormat="1" ht="12.75" hidden="1">
      <c r="A136" s="93" t="s">
        <v>239</v>
      </c>
      <c r="B136" s="128"/>
      <c r="C136" s="130"/>
      <c r="D136" s="128"/>
      <c r="E136" s="128">
        <f t="shared" si="6"/>
        <v>0</v>
      </c>
    </row>
    <row r="137" spans="1:5" s="152" customFormat="1" ht="12.75" hidden="1">
      <c r="A137" s="93" t="s">
        <v>384</v>
      </c>
      <c r="B137" s="128"/>
      <c r="C137" s="130"/>
      <c r="D137" s="128"/>
      <c r="E137" s="128">
        <f t="shared" si="6"/>
        <v>0</v>
      </c>
    </row>
    <row r="138" spans="1:5" s="152" customFormat="1" ht="12.75" hidden="1">
      <c r="A138" s="93" t="s">
        <v>431</v>
      </c>
      <c r="B138" s="128"/>
      <c r="C138" s="130"/>
      <c r="D138" s="128"/>
      <c r="E138" s="128">
        <f t="shared" si="6"/>
        <v>0</v>
      </c>
    </row>
    <row r="139" spans="1:5" s="152" customFormat="1" ht="12.75">
      <c r="A139" s="93" t="s">
        <v>290</v>
      </c>
      <c r="B139" s="128"/>
      <c r="C139" s="130"/>
      <c r="D139" s="128"/>
      <c r="E139" s="128">
        <f t="shared" si="6"/>
        <v>0</v>
      </c>
    </row>
    <row r="140" spans="1:5" s="152" customFormat="1" ht="12.75">
      <c r="A140" s="93" t="s">
        <v>291</v>
      </c>
      <c r="B140" s="128">
        <v>2374000</v>
      </c>
      <c r="C140" s="130">
        <v>423000</v>
      </c>
      <c r="D140" s="128">
        <v>2823000</v>
      </c>
      <c r="E140" s="128">
        <f t="shared" si="6"/>
        <v>5620000</v>
      </c>
    </row>
    <row r="141" spans="1:5" s="152" customFormat="1" ht="12.75" hidden="1">
      <c r="A141" s="93" t="s">
        <v>311</v>
      </c>
      <c r="B141" s="128"/>
      <c r="C141" s="130"/>
      <c r="D141" s="128"/>
      <c r="E141" s="128">
        <f t="shared" si="6"/>
        <v>0</v>
      </c>
    </row>
    <row r="142" spans="1:5" s="152" customFormat="1" ht="12.75" hidden="1">
      <c r="A142" s="93" t="s">
        <v>385</v>
      </c>
      <c r="B142" s="128"/>
      <c r="C142" s="130"/>
      <c r="D142" s="128"/>
      <c r="E142" s="128">
        <f t="shared" si="6"/>
        <v>0</v>
      </c>
    </row>
    <row r="143" spans="1:5" s="152" customFormat="1" ht="12.75" hidden="1">
      <c r="A143" s="93" t="s">
        <v>432</v>
      </c>
      <c r="B143" s="128"/>
      <c r="C143" s="130"/>
      <c r="D143" s="128"/>
      <c r="E143" s="128">
        <f t="shared" si="6"/>
        <v>0</v>
      </c>
    </row>
    <row r="144" spans="1:5" s="152" customFormat="1" ht="12.75" hidden="1">
      <c r="A144" s="93" t="s">
        <v>317</v>
      </c>
      <c r="B144" s="128"/>
      <c r="C144" s="130"/>
      <c r="D144" s="128"/>
      <c r="E144" s="128">
        <f t="shared" si="6"/>
        <v>0</v>
      </c>
    </row>
    <row r="145" spans="1:5" s="152" customFormat="1" ht="12.75" hidden="1">
      <c r="A145" s="93" t="s">
        <v>386</v>
      </c>
      <c r="B145" s="128"/>
      <c r="C145" s="130"/>
      <c r="D145" s="128"/>
      <c r="E145" s="128">
        <f t="shared" si="6"/>
        <v>0</v>
      </c>
    </row>
    <row r="146" spans="1:5" s="152" customFormat="1" ht="12.75" hidden="1">
      <c r="A146" s="93" t="s">
        <v>433</v>
      </c>
      <c r="B146" s="128"/>
      <c r="C146" s="130"/>
      <c r="D146" s="128"/>
      <c r="E146" s="128">
        <f t="shared" si="6"/>
        <v>0</v>
      </c>
    </row>
    <row r="147" spans="1:5" s="152" customFormat="1" ht="12.75">
      <c r="A147" s="93" t="s">
        <v>318</v>
      </c>
      <c r="B147" s="128"/>
      <c r="C147" s="130"/>
      <c r="D147" s="128"/>
      <c r="E147" s="128">
        <f t="shared" si="6"/>
        <v>0</v>
      </c>
    </row>
    <row r="148" spans="1:5" s="152" customFormat="1" ht="12.75">
      <c r="A148" s="93" t="s">
        <v>387</v>
      </c>
      <c r="B148" s="128"/>
      <c r="C148" s="130"/>
      <c r="D148" s="128"/>
      <c r="E148" s="128">
        <f t="shared" si="6"/>
        <v>0</v>
      </c>
    </row>
    <row r="149" spans="1:5" s="152" customFormat="1" ht="12.75">
      <c r="A149" s="93" t="s">
        <v>434</v>
      </c>
      <c r="B149" s="128"/>
      <c r="C149" s="130"/>
      <c r="D149" s="128"/>
      <c r="E149" s="128">
        <f t="shared" si="6"/>
        <v>0</v>
      </c>
    </row>
    <row r="150" spans="1:5" s="152" customFormat="1" ht="12.75">
      <c r="A150" s="210" t="s">
        <v>482</v>
      </c>
      <c r="B150" s="128"/>
      <c r="C150" s="130"/>
      <c r="D150" s="128"/>
      <c r="E150" s="128">
        <f t="shared" si="6"/>
        <v>0</v>
      </c>
    </row>
    <row r="151" spans="1:5" s="152" customFormat="1" ht="12.75">
      <c r="A151" s="210" t="s">
        <v>524</v>
      </c>
      <c r="B151" s="128"/>
      <c r="C151" s="130"/>
      <c r="D151" s="128"/>
      <c r="E151" s="128">
        <f t="shared" si="6"/>
        <v>0</v>
      </c>
    </row>
    <row r="152" spans="1:5" s="152" customFormat="1" ht="12.75" hidden="1">
      <c r="A152" s="93" t="s">
        <v>319</v>
      </c>
      <c r="B152" s="128"/>
      <c r="C152" s="130"/>
      <c r="D152" s="128"/>
      <c r="E152" s="128">
        <f t="shared" si="6"/>
        <v>0</v>
      </c>
    </row>
    <row r="153" spans="1:5" s="152" customFormat="1" ht="12.75">
      <c r="A153" s="93" t="s">
        <v>329</v>
      </c>
      <c r="B153" s="128"/>
      <c r="C153" s="130"/>
      <c r="D153" s="128"/>
      <c r="E153" s="128">
        <f t="shared" si="6"/>
        <v>0</v>
      </c>
    </row>
    <row r="154" spans="1:5" s="152" customFormat="1" ht="12.75">
      <c r="A154" s="93" t="s">
        <v>388</v>
      </c>
      <c r="B154" s="128"/>
      <c r="C154" s="130"/>
      <c r="D154" s="128"/>
      <c r="E154" s="128">
        <f t="shared" si="6"/>
        <v>0</v>
      </c>
    </row>
    <row r="155" spans="1:5" s="152" customFormat="1" ht="12.75">
      <c r="A155" s="93" t="s">
        <v>455</v>
      </c>
      <c r="B155" s="128"/>
      <c r="C155" s="130"/>
      <c r="D155" s="128"/>
      <c r="E155" s="128">
        <f t="shared" si="6"/>
        <v>0</v>
      </c>
    </row>
    <row r="156" spans="1:5" s="152" customFormat="1" ht="12.75">
      <c r="A156" s="210" t="s">
        <v>486</v>
      </c>
      <c r="B156" s="128"/>
      <c r="C156" s="130"/>
      <c r="D156" s="128"/>
      <c r="E156" s="128">
        <f t="shared" si="6"/>
        <v>0</v>
      </c>
    </row>
    <row r="157" spans="1:5" s="152" customFormat="1" ht="12.75">
      <c r="A157" s="210" t="s">
        <v>523</v>
      </c>
      <c r="B157" s="128"/>
      <c r="C157" s="130"/>
      <c r="D157" s="128"/>
      <c r="E157" s="128">
        <f t="shared" si="6"/>
        <v>0</v>
      </c>
    </row>
    <row r="158" spans="1:5" s="152" customFormat="1" ht="12.75" hidden="1">
      <c r="A158" s="93" t="s">
        <v>395</v>
      </c>
      <c r="B158" s="128"/>
      <c r="C158" s="130"/>
      <c r="D158" s="128"/>
      <c r="E158" s="128">
        <f aca="true" t="shared" si="7" ref="E158:E180">SUM(B158:D158)</f>
        <v>0</v>
      </c>
    </row>
    <row r="159" spans="1:5" s="152" customFormat="1" ht="12.75">
      <c r="A159" s="93" t="s">
        <v>341</v>
      </c>
      <c r="B159" s="128"/>
      <c r="C159" s="130"/>
      <c r="D159" s="128"/>
      <c r="E159" s="128">
        <f t="shared" si="7"/>
        <v>0</v>
      </c>
    </row>
    <row r="160" spans="1:5" s="152" customFormat="1" ht="12.75">
      <c r="A160" s="93" t="s">
        <v>430</v>
      </c>
      <c r="B160" s="128"/>
      <c r="C160" s="130"/>
      <c r="D160" s="128"/>
      <c r="E160" s="128">
        <f t="shared" si="7"/>
        <v>0</v>
      </c>
    </row>
    <row r="161" spans="1:5" s="152" customFormat="1" ht="12.75">
      <c r="A161" s="210" t="s">
        <v>488</v>
      </c>
      <c r="B161" s="128"/>
      <c r="C161" s="130"/>
      <c r="D161" s="128"/>
      <c r="E161" s="128">
        <f t="shared" si="7"/>
        <v>0</v>
      </c>
    </row>
    <row r="162" spans="1:5" s="152" customFormat="1" ht="12.75" hidden="1">
      <c r="A162" s="93" t="s">
        <v>393</v>
      </c>
      <c r="B162" s="128"/>
      <c r="C162" s="130"/>
      <c r="D162" s="128"/>
      <c r="E162" s="128">
        <f t="shared" si="7"/>
        <v>0</v>
      </c>
    </row>
    <row r="163" spans="1:5" s="152" customFormat="1" ht="12.75" hidden="1">
      <c r="A163" s="210" t="s">
        <v>470</v>
      </c>
      <c r="B163" s="128"/>
      <c r="C163" s="130"/>
      <c r="D163" s="128"/>
      <c r="E163" s="128">
        <f t="shared" si="7"/>
        <v>0</v>
      </c>
    </row>
    <row r="164" spans="1:5" s="152" customFormat="1" ht="12.75">
      <c r="A164" s="210" t="s">
        <v>485</v>
      </c>
      <c r="B164" s="128"/>
      <c r="C164" s="130"/>
      <c r="D164" s="128"/>
      <c r="E164" s="128">
        <f t="shared" si="7"/>
        <v>0</v>
      </c>
    </row>
    <row r="165" spans="1:5" s="152" customFormat="1" ht="12.75">
      <c r="A165" s="210" t="s">
        <v>500</v>
      </c>
      <c r="B165" s="128">
        <v>4096610</v>
      </c>
      <c r="C165" s="130">
        <v>4000000</v>
      </c>
      <c r="D165" s="128">
        <v>4000000</v>
      </c>
      <c r="E165" s="128">
        <f t="shared" si="7"/>
        <v>12096610</v>
      </c>
    </row>
    <row r="166" spans="1:5" s="152" customFormat="1" ht="12.75" hidden="1">
      <c r="A166" s="93" t="s">
        <v>308</v>
      </c>
      <c r="B166" s="128"/>
      <c r="C166" s="130"/>
      <c r="D166" s="128"/>
      <c r="E166" s="128">
        <f t="shared" si="7"/>
        <v>0</v>
      </c>
    </row>
    <row r="167" spans="1:5" s="152" customFormat="1" ht="12.75" hidden="1">
      <c r="A167" s="93" t="s">
        <v>396</v>
      </c>
      <c r="B167" s="128"/>
      <c r="C167" s="130"/>
      <c r="D167" s="128"/>
      <c r="E167" s="128">
        <f t="shared" si="7"/>
        <v>0</v>
      </c>
    </row>
    <row r="168" spans="1:5" s="152" customFormat="1" ht="12.75">
      <c r="A168" s="93" t="s">
        <v>457</v>
      </c>
      <c r="B168" s="128"/>
      <c r="C168" s="130"/>
      <c r="D168" s="128"/>
      <c r="E168" s="128">
        <f t="shared" si="7"/>
        <v>0</v>
      </c>
    </row>
    <row r="169" spans="1:5" s="152" customFormat="1" ht="12.75">
      <c r="A169" s="210" t="s">
        <v>491</v>
      </c>
      <c r="B169" s="128"/>
      <c r="C169" s="130"/>
      <c r="D169" s="128"/>
      <c r="E169" s="128">
        <f t="shared" si="7"/>
        <v>0</v>
      </c>
    </row>
    <row r="170" spans="1:5" s="152" customFormat="1" ht="12.75">
      <c r="A170" s="210" t="s">
        <v>522</v>
      </c>
      <c r="B170" s="128"/>
      <c r="C170" s="130"/>
      <c r="D170" s="128"/>
      <c r="E170" s="128">
        <f t="shared" si="7"/>
        <v>0</v>
      </c>
    </row>
    <row r="171" spans="1:5" ht="12.75">
      <c r="A171" s="210" t="s">
        <v>537</v>
      </c>
      <c r="B171" s="123"/>
      <c r="C171" s="153"/>
      <c r="D171" s="123"/>
      <c r="E171" s="128">
        <f t="shared" si="7"/>
        <v>0</v>
      </c>
    </row>
    <row r="172" spans="1:5" ht="12.75" hidden="1">
      <c r="A172" s="93" t="s">
        <v>449</v>
      </c>
      <c r="B172" s="123"/>
      <c r="C172" s="153"/>
      <c r="D172" s="123"/>
      <c r="E172" s="128">
        <f t="shared" si="7"/>
        <v>0</v>
      </c>
    </row>
    <row r="173" spans="1:5" ht="12.75" hidden="1">
      <c r="A173" s="200" t="s">
        <v>458</v>
      </c>
      <c r="B173" s="123"/>
      <c r="C173" s="153"/>
      <c r="D173" s="123"/>
      <c r="E173" s="128">
        <f t="shared" si="7"/>
        <v>0</v>
      </c>
    </row>
    <row r="174" spans="1:5" ht="12.75">
      <c r="A174" s="200" t="s">
        <v>459</v>
      </c>
      <c r="B174" s="123"/>
      <c r="C174" s="153"/>
      <c r="D174" s="123"/>
      <c r="E174" s="128">
        <f t="shared" si="7"/>
        <v>0</v>
      </c>
    </row>
    <row r="175" spans="1:5" ht="12.75">
      <c r="A175" s="15" t="s">
        <v>484</v>
      </c>
      <c r="B175" s="123"/>
      <c r="C175" s="153"/>
      <c r="D175" s="123"/>
      <c r="E175" s="128">
        <f t="shared" si="7"/>
        <v>0</v>
      </c>
    </row>
    <row r="176" spans="1:5" ht="12.75">
      <c r="A176" s="15" t="s">
        <v>521</v>
      </c>
      <c r="B176" s="123">
        <v>1000000</v>
      </c>
      <c r="C176" s="153">
        <v>1000000</v>
      </c>
      <c r="D176" s="123">
        <v>1000000</v>
      </c>
      <c r="E176" s="128">
        <f t="shared" si="7"/>
        <v>3000000</v>
      </c>
    </row>
    <row r="177" spans="1:5" ht="12.75">
      <c r="A177" s="201" t="s">
        <v>460</v>
      </c>
      <c r="B177" s="123"/>
      <c r="C177" s="153"/>
      <c r="D177" s="123"/>
      <c r="E177" s="128">
        <f t="shared" si="7"/>
        <v>0</v>
      </c>
    </row>
    <row r="178" spans="1:5" ht="12.75">
      <c r="A178" s="15" t="s">
        <v>483</v>
      </c>
      <c r="B178" s="123"/>
      <c r="C178" s="153"/>
      <c r="D178" s="123"/>
      <c r="E178" s="128">
        <f t="shared" si="7"/>
        <v>0</v>
      </c>
    </row>
    <row r="179" spans="1:5" ht="12.75">
      <c r="A179" s="15" t="s">
        <v>519</v>
      </c>
      <c r="B179" s="123">
        <v>18000000</v>
      </c>
      <c r="C179" s="153">
        <v>7100000</v>
      </c>
      <c r="D179" s="123">
        <v>6500000</v>
      </c>
      <c r="E179" s="128">
        <f t="shared" si="7"/>
        <v>31600000</v>
      </c>
    </row>
    <row r="180" spans="1:5" ht="12.75">
      <c r="A180" s="8" t="s">
        <v>505</v>
      </c>
      <c r="B180" s="215"/>
      <c r="C180" s="153"/>
      <c r="D180" s="126"/>
      <c r="E180" s="128">
        <f t="shared" si="7"/>
        <v>0</v>
      </c>
    </row>
    <row r="181" spans="1:5" ht="12.75">
      <c r="A181" s="154" t="s">
        <v>29</v>
      </c>
      <c r="B181" s="155">
        <f>SUM(B125+B119+B68+B50+B43+B39+B30+B21+B13+B8)</f>
        <v>121982925.2</v>
      </c>
      <c r="C181" s="155">
        <f>SUM(C125+C119+C68+C50+C43+C39+C30+C21+C13+C8)</f>
        <v>90340194.2</v>
      </c>
      <c r="D181" s="155">
        <f>SUM(D125+D119+D68+D50+D43+D39+D30+D21+D13+D8)</f>
        <v>97161694.2</v>
      </c>
      <c r="E181" s="155">
        <f>SUM(E125+E119+E68+E50+E43+E39+E30+E21+E13+E8)</f>
        <v>309484813.6</v>
      </c>
    </row>
    <row r="182" ht="13.5" customHeight="1"/>
    <row r="183" ht="12.75">
      <c r="A183" s="152"/>
    </row>
    <row r="184" spans="1:5" ht="12.75">
      <c r="A184" s="156"/>
      <c r="B184" s="157"/>
      <c r="C184" s="157"/>
      <c r="D184" s="157"/>
      <c r="E184" s="157"/>
    </row>
    <row r="185" spans="1:3" ht="12.75">
      <c r="A185" s="158"/>
      <c r="B185" s="157"/>
      <c r="C185" s="157"/>
    </row>
    <row r="186" spans="1:3" ht="12.75">
      <c r="A186" s="158"/>
      <c r="B186" s="157"/>
      <c r="C186" s="157"/>
    </row>
    <row r="187" spans="1:3" ht="12.75">
      <c r="A187" s="158"/>
      <c r="B187" s="157"/>
      <c r="C187" s="157"/>
    </row>
    <row r="188" spans="1:3" ht="12.75">
      <c r="A188" s="158"/>
      <c r="B188" s="157"/>
      <c r="C188" s="157"/>
    </row>
    <row r="189" spans="1:3" ht="12.75">
      <c r="A189" s="158"/>
      <c r="B189" s="157"/>
      <c r="C189" s="157"/>
    </row>
    <row r="190" spans="1:3" ht="12.75">
      <c r="A190" s="158"/>
      <c r="B190" s="157"/>
      <c r="C190" s="157"/>
    </row>
    <row r="191" spans="1:3" ht="12.75">
      <c r="A191" s="158"/>
      <c r="B191" s="157"/>
      <c r="C191" s="159"/>
    </row>
    <row r="192" spans="1:3" ht="12.75">
      <c r="A192" s="158"/>
      <c r="B192" s="157"/>
      <c r="C192" s="159"/>
    </row>
    <row r="193" spans="1:3" ht="12.75">
      <c r="A193" s="158"/>
      <c r="B193" s="157"/>
      <c r="C193" s="159"/>
    </row>
    <row r="194" spans="1:3" ht="12.75">
      <c r="A194" s="158"/>
      <c r="B194" s="159"/>
      <c r="C194" s="159"/>
    </row>
    <row r="195" spans="1:3" ht="12.75">
      <c r="A195" s="158"/>
      <c r="B195" s="157"/>
      <c r="C195" s="159"/>
    </row>
    <row r="196" spans="1:3" ht="12.75">
      <c r="A196" s="160"/>
      <c r="B196" s="161"/>
      <c r="C196" s="161"/>
    </row>
    <row r="197" spans="1:3" ht="12.75">
      <c r="A197" s="162"/>
      <c r="B197" s="161"/>
      <c r="C197" s="161"/>
    </row>
    <row r="198" spans="1:3" ht="12.75">
      <c r="A198" s="158"/>
      <c r="B198" s="161"/>
      <c r="C198" s="161"/>
    </row>
    <row r="199" spans="1:3" ht="12.75">
      <c r="A199" s="158"/>
      <c r="B199" s="132"/>
      <c r="C199" s="132"/>
    </row>
    <row r="200" spans="1:3" ht="12.75">
      <c r="A200" s="158"/>
      <c r="B200" s="132"/>
      <c r="C200" s="132"/>
    </row>
  </sheetData>
  <sheetProtection/>
  <mergeCells count="4">
    <mergeCell ref="A4:E4"/>
    <mergeCell ref="A1:E1"/>
    <mergeCell ref="A2:E2"/>
    <mergeCell ref="A3:E3"/>
  </mergeCells>
  <printOptions horizontalCentered="1"/>
  <pageMargins left="0.35433070866141736" right="0.1968503937007874" top="0.1968503937007874" bottom="0.15748031496062992" header="0" footer="0.15748031496062992"/>
  <pageSetup firstPageNumber="23" useFirstPageNumber="1" horizontalDpi="600" verticalDpi="600" orientation="landscape" scale="58" r:id="rId2"/>
  <rowBreaks count="1" manualBreakCount="1">
    <brk id="4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" sqref="A14"/>
    </sheetView>
  </sheetViews>
  <sheetFormatPr defaultColWidth="60.140625" defaultRowHeight="12.75"/>
  <cols>
    <col min="1" max="1" width="53.421875" style="125" customWidth="1"/>
    <col min="2" max="4" width="14.8515625" style="175" bestFit="1" customWidth="1"/>
    <col min="5" max="5" width="17.140625" style="175" bestFit="1" customWidth="1"/>
  </cols>
  <sheetData>
    <row r="1" spans="1:6" ht="12.75">
      <c r="A1" s="234" t="s">
        <v>564</v>
      </c>
      <c r="B1" s="234"/>
      <c r="C1" s="234"/>
      <c r="D1" s="234"/>
      <c r="E1" s="234"/>
      <c r="F1" s="233"/>
    </row>
    <row r="2" spans="1:6" ht="12.75">
      <c r="A2" s="235" t="s">
        <v>565</v>
      </c>
      <c r="B2" s="235"/>
      <c r="C2" s="235"/>
      <c r="D2" s="235"/>
      <c r="E2" s="235"/>
      <c r="F2" s="242"/>
    </row>
    <row r="3" spans="1:6" ht="12.75">
      <c r="A3" s="236" t="s">
        <v>562</v>
      </c>
      <c r="B3" s="236"/>
      <c r="C3" s="236"/>
      <c r="D3" s="236"/>
      <c r="E3" s="236"/>
      <c r="F3" s="243"/>
    </row>
    <row r="4" spans="1:6" ht="12.75">
      <c r="A4" s="236" t="s">
        <v>179</v>
      </c>
      <c r="B4" s="236"/>
      <c r="C4" s="236"/>
      <c r="D4" s="236"/>
      <c r="E4" s="236"/>
      <c r="F4" s="243"/>
    </row>
    <row r="5" ht="13.5" thickBot="1"/>
    <row r="6" spans="1:5" ht="13.5" thickBot="1">
      <c r="A6" s="263" t="s">
        <v>0</v>
      </c>
      <c r="B6" s="264" t="s">
        <v>6</v>
      </c>
      <c r="C6" s="264" t="s">
        <v>7</v>
      </c>
      <c r="D6" s="264" t="s">
        <v>8</v>
      </c>
      <c r="E6" s="264" t="s">
        <v>65</v>
      </c>
    </row>
    <row r="8" spans="1:5" ht="12.75">
      <c r="A8" s="140" t="s">
        <v>87</v>
      </c>
      <c r="B8" s="176">
        <f>SUM(B9:B11)</f>
        <v>28643786.1</v>
      </c>
      <c r="C8" s="176">
        <f>SUM(C9:C11)</f>
        <v>29769950.75</v>
      </c>
      <c r="D8" s="176">
        <f>SUM(D9:D11)</f>
        <v>35440974</v>
      </c>
      <c r="E8" s="176">
        <f>SUM(E9:E11)</f>
        <v>93854710.85000001</v>
      </c>
    </row>
    <row r="9" spans="1:5" ht="12.75">
      <c r="A9" s="142" t="s">
        <v>43</v>
      </c>
      <c r="B9" s="177">
        <v>20504624</v>
      </c>
      <c r="C9" s="177">
        <v>19255730</v>
      </c>
      <c r="D9" s="177">
        <v>23541127</v>
      </c>
      <c r="E9" s="177">
        <f>SUM(B9:D9)</f>
        <v>63301481</v>
      </c>
    </row>
    <row r="10" spans="1:5" ht="12.75">
      <c r="A10" s="142" t="s">
        <v>45</v>
      </c>
      <c r="B10" s="177">
        <v>4877890.71</v>
      </c>
      <c r="C10" s="177">
        <v>6062233.85</v>
      </c>
      <c r="D10" s="177">
        <v>6296673.4</v>
      </c>
      <c r="E10" s="177">
        <f>SUM(B10:D10)</f>
        <v>17236797.96</v>
      </c>
    </row>
    <row r="11" spans="1:5" ht="12.75">
      <c r="A11" s="142" t="s">
        <v>44</v>
      </c>
      <c r="B11" s="177">
        <v>3261271.39</v>
      </c>
      <c r="C11" s="177">
        <v>4451986.9</v>
      </c>
      <c r="D11" s="177">
        <v>5603173.6</v>
      </c>
      <c r="E11" s="177">
        <f>SUM(B11:D11)</f>
        <v>13316431.89</v>
      </c>
    </row>
    <row r="12" spans="1:5" ht="12.75">
      <c r="A12" s="137"/>
      <c r="B12" s="177"/>
      <c r="C12" s="177"/>
      <c r="D12" s="177"/>
      <c r="E12" s="177"/>
    </row>
    <row r="13" spans="1:5" ht="12.75">
      <c r="A13" s="143" t="s">
        <v>40</v>
      </c>
      <c r="B13" s="181">
        <f>SUM(B14:B19)</f>
        <v>2932226.8099999996</v>
      </c>
      <c r="C13" s="181">
        <f>SUM(C14:C19)</f>
        <v>3735943.31</v>
      </c>
      <c r="D13" s="181">
        <f>SUM(D14:D19)</f>
        <v>2997696.96</v>
      </c>
      <c r="E13" s="181">
        <f>SUM(E14:E19)</f>
        <v>9665867.079999998</v>
      </c>
    </row>
    <row r="14" spans="1:5" ht="12.75">
      <c r="A14" s="142" t="s">
        <v>60</v>
      </c>
      <c r="B14" s="177">
        <v>2517897.55</v>
      </c>
      <c r="C14" s="177">
        <v>2265659.64</v>
      </c>
      <c r="D14" s="177">
        <v>2836603.42</v>
      </c>
      <c r="E14" s="177">
        <f aca="true" t="shared" si="0" ref="E14:E19">SUM(B14:D14)</f>
        <v>7620160.609999999</v>
      </c>
    </row>
    <row r="15" spans="1:5" ht="12.75">
      <c r="A15" s="142" t="s">
        <v>121</v>
      </c>
      <c r="B15" s="177">
        <v>101652.02</v>
      </c>
      <c r="C15" s="177">
        <v>1087511.94</v>
      </c>
      <c r="D15" s="177">
        <v>37411.22</v>
      </c>
      <c r="E15" s="177">
        <f t="shared" si="0"/>
        <v>1226575.18</v>
      </c>
    </row>
    <row r="16" spans="1:5" ht="12.75">
      <c r="A16" s="142" t="s">
        <v>46</v>
      </c>
      <c r="B16" s="177">
        <v>45240</v>
      </c>
      <c r="C16" s="177">
        <v>45240</v>
      </c>
      <c r="D16" s="177">
        <v>76560</v>
      </c>
      <c r="E16" s="177">
        <f t="shared" si="0"/>
        <v>167040</v>
      </c>
    </row>
    <row r="17" spans="1:5" ht="12.75">
      <c r="A17" s="142" t="s">
        <v>47</v>
      </c>
      <c r="B17" s="177"/>
      <c r="C17" s="177"/>
      <c r="D17" s="177"/>
      <c r="E17" s="177">
        <f t="shared" si="0"/>
        <v>0</v>
      </c>
    </row>
    <row r="18" spans="1:5" ht="12.75">
      <c r="A18" s="142" t="s">
        <v>122</v>
      </c>
      <c r="B18" s="177"/>
      <c r="C18" s="177"/>
      <c r="D18" s="177"/>
      <c r="E18" s="177">
        <f t="shared" si="0"/>
        <v>0</v>
      </c>
    </row>
    <row r="19" spans="1:5" ht="12.75">
      <c r="A19" s="142" t="s">
        <v>3</v>
      </c>
      <c r="B19" s="177">
        <v>267437.24</v>
      </c>
      <c r="C19" s="177">
        <v>337531.73</v>
      </c>
      <c r="D19" s="177">
        <v>47122.32</v>
      </c>
      <c r="E19" s="177">
        <f t="shared" si="0"/>
        <v>652091.2899999999</v>
      </c>
    </row>
    <row r="20" spans="1:5" ht="12.75">
      <c r="A20" s="137"/>
      <c r="B20" s="177"/>
      <c r="C20" s="177"/>
      <c r="D20" s="177"/>
      <c r="E20" s="177"/>
    </row>
    <row r="21" spans="1:5" ht="12.75">
      <c r="A21" s="145" t="s">
        <v>41</v>
      </c>
      <c r="B21" s="181">
        <f>SUM(B22:B28)</f>
        <v>1841966.93</v>
      </c>
      <c r="C21" s="181">
        <f>SUM(C22:C28)</f>
        <v>2272694.95</v>
      </c>
      <c r="D21" s="181">
        <f>SUM(D22:D28)</f>
        <v>4283078.88</v>
      </c>
      <c r="E21" s="181">
        <f aca="true" t="shared" si="1" ref="E21:E28">SUM(B21:D21)</f>
        <v>8397740.76</v>
      </c>
    </row>
    <row r="22" spans="1:5" ht="12.75">
      <c r="A22" s="142" t="s">
        <v>123</v>
      </c>
      <c r="B22" s="177">
        <v>88420.5</v>
      </c>
      <c r="C22" s="177">
        <v>53644</v>
      </c>
      <c r="D22" s="177">
        <v>2791295.33</v>
      </c>
      <c r="E22" s="177">
        <f t="shared" si="1"/>
        <v>2933359.83</v>
      </c>
    </row>
    <row r="23" spans="1:5" ht="12.75">
      <c r="A23" s="142" t="s">
        <v>48</v>
      </c>
      <c r="B23" s="177"/>
      <c r="C23" s="177"/>
      <c r="D23" s="177"/>
      <c r="E23" s="177">
        <f t="shared" si="1"/>
        <v>0</v>
      </c>
    </row>
    <row r="24" spans="1:5" ht="12.75">
      <c r="A24" s="142" t="s">
        <v>49</v>
      </c>
      <c r="B24" s="177">
        <v>696931.94</v>
      </c>
      <c r="C24" s="177">
        <v>472115.05</v>
      </c>
      <c r="D24" s="177">
        <v>726727.59</v>
      </c>
      <c r="E24" s="177">
        <f t="shared" si="1"/>
        <v>1895774.58</v>
      </c>
    </row>
    <row r="25" spans="1:5" ht="12.75">
      <c r="A25" s="142" t="s">
        <v>50</v>
      </c>
      <c r="B25" s="177"/>
      <c r="C25" s="177">
        <v>120759.76</v>
      </c>
      <c r="D25" s="177">
        <v>48157.84</v>
      </c>
      <c r="E25" s="177">
        <f t="shared" si="1"/>
        <v>168917.59999999998</v>
      </c>
    </row>
    <row r="26" spans="1:5" ht="12.75">
      <c r="A26" s="142" t="s">
        <v>51</v>
      </c>
      <c r="B26" s="177">
        <v>941846.49</v>
      </c>
      <c r="C26" s="177">
        <v>1430060.14</v>
      </c>
      <c r="D26" s="177">
        <v>522296.12</v>
      </c>
      <c r="E26" s="177">
        <f t="shared" si="1"/>
        <v>2894202.75</v>
      </c>
    </row>
    <row r="27" spans="1:5" ht="12.75">
      <c r="A27" s="142" t="s">
        <v>3</v>
      </c>
      <c r="B27" s="177">
        <v>114768</v>
      </c>
      <c r="C27" s="177">
        <v>196116</v>
      </c>
      <c r="D27" s="177">
        <v>194602</v>
      </c>
      <c r="E27" s="177">
        <f t="shared" si="1"/>
        <v>505486</v>
      </c>
    </row>
    <row r="28" spans="1:5" ht="12.75">
      <c r="A28" s="150" t="s">
        <v>333</v>
      </c>
      <c r="B28" s="177"/>
      <c r="C28" s="179"/>
      <c r="D28" s="177"/>
      <c r="E28" s="177">
        <f t="shared" si="1"/>
        <v>0</v>
      </c>
    </row>
    <row r="29" spans="1:5" ht="12.75">
      <c r="A29" s="137"/>
      <c r="B29" s="177"/>
      <c r="C29" s="177"/>
      <c r="D29" s="177"/>
      <c r="E29" s="177"/>
    </row>
    <row r="30" spans="1:5" ht="12.75">
      <c r="A30" s="145" t="s">
        <v>273</v>
      </c>
      <c r="B30" s="181">
        <f>SUM(B31:B37)</f>
        <v>4271516.49</v>
      </c>
      <c r="C30" s="181">
        <f>SUM(C31:C37)</f>
        <v>3866675.37</v>
      </c>
      <c r="D30" s="181">
        <f>SUM(D31:D37)</f>
        <v>3754068.1699999995</v>
      </c>
      <c r="E30" s="181">
        <f>SUM(E31:E37)</f>
        <v>11892260.03</v>
      </c>
    </row>
    <row r="31" spans="1:5" ht="12.75">
      <c r="A31" s="142" t="s">
        <v>243</v>
      </c>
      <c r="B31" s="177">
        <v>2781342.12</v>
      </c>
      <c r="C31" s="177">
        <v>1601818.49</v>
      </c>
      <c r="D31" s="177">
        <v>2220582.01</v>
      </c>
      <c r="E31" s="177">
        <f aca="true" t="shared" si="2" ref="E31:E37">SUM(B31:D31)</f>
        <v>6603742.62</v>
      </c>
    </row>
    <row r="32" spans="1:5" ht="12.75">
      <c r="A32" s="142" t="s">
        <v>52</v>
      </c>
      <c r="B32" s="177">
        <v>707880.18</v>
      </c>
      <c r="C32" s="177">
        <v>704398.19</v>
      </c>
      <c r="D32" s="177">
        <v>1160853.64</v>
      </c>
      <c r="E32" s="177">
        <f t="shared" si="2"/>
        <v>2573132.01</v>
      </c>
    </row>
    <row r="33" spans="1:5" ht="12.75">
      <c r="A33" s="142" t="s">
        <v>124</v>
      </c>
      <c r="B33" s="177">
        <v>238.99</v>
      </c>
      <c r="C33" s="177">
        <v>6333.6</v>
      </c>
      <c r="D33" s="177">
        <v>37667.6</v>
      </c>
      <c r="E33" s="177">
        <f t="shared" si="2"/>
        <v>44240.19</v>
      </c>
    </row>
    <row r="34" spans="1:5" ht="12.75">
      <c r="A34" s="142" t="s">
        <v>54</v>
      </c>
      <c r="B34" s="177">
        <v>171757.55</v>
      </c>
      <c r="C34" s="177">
        <v>340791.76</v>
      </c>
      <c r="D34" s="177">
        <v>266797.07</v>
      </c>
      <c r="E34" s="177">
        <f t="shared" si="2"/>
        <v>779346.38</v>
      </c>
    </row>
    <row r="35" spans="1:5" ht="12.75">
      <c r="A35" s="142" t="s">
        <v>53</v>
      </c>
      <c r="B35" s="177">
        <v>5606.54</v>
      </c>
      <c r="C35" s="177">
        <v>13035.47</v>
      </c>
      <c r="D35" s="177">
        <v>19507.49</v>
      </c>
      <c r="E35" s="177">
        <f t="shared" si="2"/>
        <v>38149.5</v>
      </c>
    </row>
    <row r="36" spans="1:5" ht="12.75">
      <c r="A36" s="142" t="s">
        <v>136</v>
      </c>
      <c r="B36" s="177"/>
      <c r="C36" s="177"/>
      <c r="D36" s="177"/>
      <c r="E36" s="177">
        <f t="shared" si="2"/>
        <v>0</v>
      </c>
    </row>
    <row r="37" spans="1:5" ht="12.75">
      <c r="A37" s="142" t="s">
        <v>3</v>
      </c>
      <c r="B37" s="177">
        <v>604691.11</v>
      </c>
      <c r="C37" s="177">
        <v>1200297.86</v>
      </c>
      <c r="D37" s="177">
        <v>48660.36</v>
      </c>
      <c r="E37" s="177">
        <f t="shared" si="2"/>
        <v>1853649.3300000003</v>
      </c>
    </row>
    <row r="38" spans="1:5" ht="12.75">
      <c r="A38" s="137"/>
      <c r="B38" s="177"/>
      <c r="C38" s="177"/>
      <c r="D38" s="177"/>
      <c r="E38" s="177"/>
    </row>
    <row r="39" spans="1:5" ht="12.75">
      <c r="A39" s="145" t="s">
        <v>42</v>
      </c>
      <c r="B39" s="181">
        <f>SUM(B40:B41)</f>
        <v>249486.94</v>
      </c>
      <c r="C39" s="181">
        <f>SUM(C40:C41)</f>
        <v>356277.86</v>
      </c>
      <c r="D39" s="181">
        <f>SUM(D40:D41)</f>
        <v>726592.39</v>
      </c>
      <c r="E39" s="181">
        <f>SUM(E40:E41)</f>
        <v>1332357.19</v>
      </c>
    </row>
    <row r="40" spans="1:5" ht="12.75">
      <c r="A40" s="142" t="s">
        <v>55</v>
      </c>
      <c r="B40" s="177">
        <v>249486.94</v>
      </c>
      <c r="C40" s="177">
        <v>356277.86</v>
      </c>
      <c r="D40" s="177">
        <v>726592.39</v>
      </c>
      <c r="E40" s="177">
        <f>SUM(B40:D40)</f>
        <v>1332357.19</v>
      </c>
    </row>
    <row r="41" spans="1:5" ht="12.75">
      <c r="A41" s="142" t="s">
        <v>56</v>
      </c>
      <c r="B41" s="177"/>
      <c r="C41" s="177"/>
      <c r="D41" s="177"/>
      <c r="E41" s="177">
        <f>SUM(B41:D41)</f>
        <v>0</v>
      </c>
    </row>
    <row r="42" spans="1:5" ht="12.75">
      <c r="A42" s="137"/>
      <c r="B42" s="177"/>
      <c r="C42" s="177"/>
      <c r="D42" s="177"/>
      <c r="E42" s="177"/>
    </row>
    <row r="43" spans="1:5" ht="12.75">
      <c r="A43" s="145" t="s">
        <v>108</v>
      </c>
      <c r="B43" s="181">
        <f>SUM(B44:B47)</f>
        <v>2951739.72</v>
      </c>
      <c r="C43" s="181">
        <f>SUM(C44:C47)</f>
        <v>6279731.03</v>
      </c>
      <c r="D43" s="181">
        <f>SUM(D44:D47)</f>
        <v>5225936.31</v>
      </c>
      <c r="E43" s="181">
        <f>SUM(E44:E47)</f>
        <v>14457407.059999999</v>
      </c>
    </row>
    <row r="44" spans="1:5" ht="12.75">
      <c r="A44" s="142" t="s">
        <v>57</v>
      </c>
      <c r="B44" s="177">
        <v>2951739.72</v>
      </c>
      <c r="C44" s="177">
        <v>4687698.15</v>
      </c>
      <c r="D44" s="177">
        <v>5225936.31</v>
      </c>
      <c r="E44" s="177">
        <f>SUM(B44:D44)</f>
        <v>12865374.18</v>
      </c>
    </row>
    <row r="45" spans="1:5" ht="12.75">
      <c r="A45" s="142" t="s">
        <v>354</v>
      </c>
      <c r="B45" s="177"/>
      <c r="C45" s="177">
        <v>1592032.88</v>
      </c>
      <c r="D45" s="177"/>
      <c r="E45" s="177">
        <f>SUM(B45:D45)</f>
        <v>1592032.88</v>
      </c>
    </row>
    <row r="46" spans="1:5" ht="12.75">
      <c r="A46" s="142" t="s">
        <v>160</v>
      </c>
      <c r="B46" s="177"/>
      <c r="C46" s="177"/>
      <c r="D46" s="177"/>
      <c r="E46" s="177">
        <f>SUM(B46:D46)</f>
        <v>0</v>
      </c>
    </row>
    <row r="47" spans="1:5" ht="12.75">
      <c r="A47" s="146" t="s">
        <v>58</v>
      </c>
      <c r="B47" s="183"/>
      <c r="C47" s="183"/>
      <c r="D47" s="183"/>
      <c r="E47" s="183">
        <f>SUM(B47:D47)</f>
        <v>0</v>
      </c>
    </row>
    <row r="48" spans="1:5" ht="12.75">
      <c r="A48" s="147"/>
      <c r="B48" s="185"/>
      <c r="C48" s="185"/>
      <c r="D48" s="185"/>
      <c r="E48" s="185"/>
    </row>
    <row r="49" spans="1:5" ht="12.75">
      <c r="A49" s="148"/>
      <c r="B49" s="186"/>
      <c r="C49" s="186"/>
      <c r="D49" s="186"/>
      <c r="E49" s="187"/>
    </row>
    <row r="50" spans="1:5" ht="12.75">
      <c r="A50" s="150" t="s">
        <v>125</v>
      </c>
      <c r="B50" s="181">
        <f>SUM(B51:B67)</f>
        <v>0</v>
      </c>
      <c r="C50" s="181">
        <f>SUM(C51:C67)</f>
        <v>1</v>
      </c>
      <c r="D50" s="181">
        <f>SUM(D51:D67)</f>
        <v>0</v>
      </c>
      <c r="E50" s="181">
        <f>SUM(E51:E67)</f>
        <v>1</v>
      </c>
    </row>
    <row r="51" spans="1:5" ht="12.75">
      <c r="A51" s="93" t="s">
        <v>244</v>
      </c>
      <c r="B51" s="188"/>
      <c r="C51" s="188"/>
      <c r="D51" s="229"/>
      <c r="E51" s="180">
        <f aca="true" t="shared" si="3" ref="E51:E67">SUM(B51:D51)</f>
        <v>0</v>
      </c>
    </row>
    <row r="52" spans="1:5" ht="12.75">
      <c r="A52" s="93" t="s">
        <v>49</v>
      </c>
      <c r="B52" s="188"/>
      <c r="C52" s="188"/>
      <c r="D52" s="229"/>
      <c r="E52" s="180">
        <f t="shared" si="3"/>
        <v>0</v>
      </c>
    </row>
    <row r="53" spans="1:5" ht="12.75">
      <c r="A53" s="93" t="s">
        <v>412</v>
      </c>
      <c r="B53" s="188"/>
      <c r="C53" s="188"/>
      <c r="D53" s="229"/>
      <c r="E53" s="180">
        <f t="shared" si="3"/>
        <v>0</v>
      </c>
    </row>
    <row r="54" spans="1:5" ht="12.75">
      <c r="A54" s="93" t="s">
        <v>356</v>
      </c>
      <c r="B54" s="188"/>
      <c r="C54" s="188"/>
      <c r="D54" s="229"/>
      <c r="E54" s="180">
        <f t="shared" si="3"/>
        <v>0</v>
      </c>
    </row>
    <row r="55" spans="1:5" ht="12.75">
      <c r="A55" s="93" t="s">
        <v>357</v>
      </c>
      <c r="B55" s="188"/>
      <c r="C55" s="188"/>
      <c r="D55" s="229"/>
      <c r="E55" s="180">
        <f t="shared" si="3"/>
        <v>0</v>
      </c>
    </row>
    <row r="56" spans="1:5" ht="12.75">
      <c r="A56" s="93" t="s">
        <v>424</v>
      </c>
      <c r="B56" s="188"/>
      <c r="C56" s="188"/>
      <c r="D56" s="229"/>
      <c r="E56" s="180">
        <f t="shared" si="3"/>
        <v>0</v>
      </c>
    </row>
    <row r="57" spans="1:5" ht="12.75">
      <c r="A57" s="210" t="s">
        <v>465</v>
      </c>
      <c r="B57" s="188"/>
      <c r="C57" s="188"/>
      <c r="D57" s="229"/>
      <c r="E57" s="180">
        <f t="shared" si="3"/>
        <v>0</v>
      </c>
    </row>
    <row r="58" spans="1:5" ht="12.75">
      <c r="A58" s="210" t="s">
        <v>501</v>
      </c>
      <c r="B58" s="188"/>
      <c r="C58" s="188"/>
      <c r="D58" s="229"/>
      <c r="E58" s="180">
        <f t="shared" si="3"/>
        <v>0</v>
      </c>
    </row>
    <row r="59" spans="1:5" ht="12.75">
      <c r="A59" s="210" t="s">
        <v>550</v>
      </c>
      <c r="B59" s="188"/>
      <c r="C59" s="188">
        <v>1</v>
      </c>
      <c r="D59" s="229"/>
      <c r="E59" s="180">
        <f t="shared" si="3"/>
        <v>1</v>
      </c>
    </row>
    <row r="60" spans="1:5" ht="12.75">
      <c r="A60" s="93" t="s">
        <v>419</v>
      </c>
      <c r="B60" s="188"/>
      <c r="C60" s="188"/>
      <c r="D60" s="229"/>
      <c r="E60" s="180">
        <f t="shared" si="3"/>
        <v>0</v>
      </c>
    </row>
    <row r="61" spans="1:5" ht="12.75">
      <c r="A61" s="93" t="s">
        <v>411</v>
      </c>
      <c r="B61" s="188"/>
      <c r="C61" s="188"/>
      <c r="D61" s="229"/>
      <c r="E61" s="180">
        <f t="shared" si="3"/>
        <v>0</v>
      </c>
    </row>
    <row r="62" spans="1:5" ht="12.75">
      <c r="A62" s="93" t="s">
        <v>358</v>
      </c>
      <c r="B62" s="188"/>
      <c r="C62" s="188"/>
      <c r="D62" s="229"/>
      <c r="E62" s="180">
        <f t="shared" si="3"/>
        <v>0</v>
      </c>
    </row>
    <row r="63" spans="1:5" ht="12.75">
      <c r="A63" s="93" t="s">
        <v>359</v>
      </c>
      <c r="B63" s="188"/>
      <c r="C63" s="188"/>
      <c r="D63" s="229"/>
      <c r="E63" s="180">
        <f t="shared" si="3"/>
        <v>0</v>
      </c>
    </row>
    <row r="64" spans="1:5" ht="12.75">
      <c r="A64" s="93" t="s">
        <v>425</v>
      </c>
      <c r="B64" s="177"/>
      <c r="C64" s="177"/>
      <c r="D64" s="177"/>
      <c r="E64" s="180">
        <f t="shared" si="3"/>
        <v>0</v>
      </c>
    </row>
    <row r="65" spans="1:5" ht="12.75">
      <c r="A65" s="210" t="s">
        <v>466</v>
      </c>
      <c r="B65" s="177"/>
      <c r="C65" s="177"/>
      <c r="D65" s="177"/>
      <c r="E65" s="180">
        <f t="shared" si="3"/>
        <v>0</v>
      </c>
    </row>
    <row r="66" spans="1:5" ht="12.75">
      <c r="A66" s="210" t="s">
        <v>502</v>
      </c>
      <c r="B66" s="177"/>
      <c r="C66" s="177"/>
      <c r="D66" s="177"/>
      <c r="E66" s="180">
        <f t="shared" si="3"/>
        <v>0</v>
      </c>
    </row>
    <row r="67" spans="1:5" ht="12.75">
      <c r="A67" s="210" t="s">
        <v>544</v>
      </c>
      <c r="B67" s="177"/>
      <c r="C67" s="177"/>
      <c r="D67" s="177"/>
      <c r="E67" s="180">
        <f t="shared" si="3"/>
        <v>0</v>
      </c>
    </row>
    <row r="68" spans="1:5" ht="12.75">
      <c r="A68" s="150" t="s">
        <v>15</v>
      </c>
      <c r="B68" s="181">
        <f>SUM(B69:B118)</f>
        <v>16714086.610000001</v>
      </c>
      <c r="C68" s="181">
        <f>SUM(C69:C118)</f>
        <v>22979362.64</v>
      </c>
      <c r="D68" s="181">
        <f>SUM(D69:D118)</f>
        <v>21736984.48</v>
      </c>
      <c r="E68" s="181">
        <f>SUM(E69:E118)</f>
        <v>61430433.730000004</v>
      </c>
    </row>
    <row r="69" spans="1:5" ht="12.75">
      <c r="A69" s="93" t="s">
        <v>292</v>
      </c>
      <c r="B69" s="188">
        <v>6104688.7</v>
      </c>
      <c r="C69" s="188">
        <v>6147868</v>
      </c>
      <c r="D69" s="229">
        <v>7358065.26</v>
      </c>
      <c r="E69" s="180">
        <f aca="true" t="shared" si="4" ref="E69:E100">SUM(B69:D69)</f>
        <v>19610621.96</v>
      </c>
    </row>
    <row r="70" spans="1:5" ht="12.75">
      <c r="A70" s="93" t="s">
        <v>382</v>
      </c>
      <c r="B70" s="188">
        <v>8000</v>
      </c>
      <c r="C70" s="188">
        <v>2492</v>
      </c>
      <c r="D70" s="229">
        <v>10010</v>
      </c>
      <c r="E70" s="180">
        <f t="shared" si="4"/>
        <v>20502</v>
      </c>
    </row>
    <row r="71" spans="1:5" ht="12.75">
      <c r="A71" s="93" t="s">
        <v>369</v>
      </c>
      <c r="B71" s="188"/>
      <c r="C71" s="188"/>
      <c r="D71" s="229"/>
      <c r="E71" s="180">
        <f t="shared" si="4"/>
        <v>0</v>
      </c>
    </row>
    <row r="72" spans="1:5" ht="12.75">
      <c r="A72" s="93" t="s">
        <v>364</v>
      </c>
      <c r="B72" s="188"/>
      <c r="C72" s="188"/>
      <c r="D72" s="229"/>
      <c r="E72" s="180">
        <f t="shared" si="4"/>
        <v>0</v>
      </c>
    </row>
    <row r="73" spans="1:5" ht="12.75">
      <c r="A73" s="93" t="s">
        <v>427</v>
      </c>
      <c r="B73" s="188"/>
      <c r="C73" s="188"/>
      <c r="D73" s="229"/>
      <c r="E73" s="180">
        <f t="shared" si="4"/>
        <v>0</v>
      </c>
    </row>
    <row r="74" spans="1:5" ht="12.75">
      <c r="A74" s="210" t="s">
        <v>467</v>
      </c>
      <c r="B74" s="188"/>
      <c r="C74" s="188"/>
      <c r="D74" s="229"/>
      <c r="E74" s="180">
        <f t="shared" si="4"/>
        <v>0</v>
      </c>
    </row>
    <row r="75" spans="1:5" ht="12.75">
      <c r="A75" s="93" t="s">
        <v>512</v>
      </c>
      <c r="B75" s="188">
        <v>281880</v>
      </c>
      <c r="C75" s="188"/>
      <c r="D75" s="229"/>
      <c r="E75" s="180">
        <f t="shared" si="4"/>
        <v>281880</v>
      </c>
    </row>
    <row r="76" spans="1:5" ht="12.75">
      <c r="A76" s="210" t="s">
        <v>546</v>
      </c>
      <c r="B76" s="188"/>
      <c r="C76" s="188"/>
      <c r="D76" s="229"/>
      <c r="E76" s="180">
        <f t="shared" si="4"/>
        <v>0</v>
      </c>
    </row>
    <row r="77" spans="1:5" ht="12.75">
      <c r="A77" s="93" t="s">
        <v>370</v>
      </c>
      <c r="B77" s="188"/>
      <c r="C77" s="188"/>
      <c r="D77" s="229"/>
      <c r="E77" s="180">
        <f t="shared" si="4"/>
        <v>0</v>
      </c>
    </row>
    <row r="78" spans="1:5" ht="12.75">
      <c r="A78" s="93" t="s">
        <v>365</v>
      </c>
      <c r="B78" s="188"/>
      <c r="C78" s="188"/>
      <c r="D78" s="229"/>
      <c r="E78" s="180">
        <f t="shared" si="4"/>
        <v>0</v>
      </c>
    </row>
    <row r="79" spans="1:5" ht="12.75">
      <c r="A79" s="93" t="s">
        <v>428</v>
      </c>
      <c r="B79" s="188"/>
      <c r="C79" s="188"/>
      <c r="D79" s="229"/>
      <c r="E79" s="180">
        <f t="shared" si="4"/>
        <v>0</v>
      </c>
    </row>
    <row r="80" spans="1:5" ht="12.75">
      <c r="A80" s="210" t="s">
        <v>468</v>
      </c>
      <c r="B80" s="188"/>
      <c r="C80" s="188"/>
      <c r="D80" s="229"/>
      <c r="E80" s="180">
        <f t="shared" si="4"/>
        <v>0</v>
      </c>
    </row>
    <row r="81" spans="1:5" ht="12.75">
      <c r="A81" s="93" t="s">
        <v>513</v>
      </c>
      <c r="B81" s="188"/>
      <c r="C81" s="188"/>
      <c r="D81" s="229"/>
      <c r="E81" s="180">
        <f t="shared" si="4"/>
        <v>0</v>
      </c>
    </row>
    <row r="82" spans="1:5" ht="12.75">
      <c r="A82" s="210" t="s">
        <v>547</v>
      </c>
      <c r="B82" s="188">
        <v>120000</v>
      </c>
      <c r="C82" s="188">
        <v>120000</v>
      </c>
      <c r="D82" s="229">
        <v>120000</v>
      </c>
      <c r="E82" s="180">
        <f t="shared" si="4"/>
        <v>360000</v>
      </c>
    </row>
    <row r="83" spans="1:5" ht="12.75">
      <c r="A83" s="93" t="s">
        <v>371</v>
      </c>
      <c r="B83" s="188"/>
      <c r="C83" s="188"/>
      <c r="D83" s="229"/>
      <c r="E83" s="180">
        <f t="shared" si="4"/>
        <v>0</v>
      </c>
    </row>
    <row r="84" spans="1:5" ht="12.75">
      <c r="A84" s="93" t="s">
        <v>366</v>
      </c>
      <c r="B84" s="188"/>
      <c r="C84" s="188"/>
      <c r="D84" s="229"/>
      <c r="E84" s="180">
        <f t="shared" si="4"/>
        <v>0</v>
      </c>
    </row>
    <row r="85" spans="1:5" ht="12.75">
      <c r="A85" s="93" t="s">
        <v>429</v>
      </c>
      <c r="B85" s="188"/>
      <c r="C85" s="188"/>
      <c r="D85" s="177"/>
      <c r="E85" s="180">
        <f t="shared" si="4"/>
        <v>0</v>
      </c>
    </row>
    <row r="86" spans="1:5" ht="12.75">
      <c r="A86" s="210" t="s">
        <v>475</v>
      </c>
      <c r="B86" s="188"/>
      <c r="C86" s="188"/>
      <c r="D86" s="177"/>
      <c r="E86" s="180">
        <f t="shared" si="4"/>
        <v>0</v>
      </c>
    </row>
    <row r="87" spans="1:5" ht="12.75">
      <c r="A87" s="93" t="s">
        <v>514</v>
      </c>
      <c r="B87" s="188">
        <v>500372.02</v>
      </c>
      <c r="C87" s="188">
        <v>491519.44</v>
      </c>
      <c r="D87" s="177">
        <v>-12235.18</v>
      </c>
      <c r="E87" s="180">
        <f t="shared" si="4"/>
        <v>979656.2799999999</v>
      </c>
    </row>
    <row r="88" spans="1:5" ht="12.75">
      <c r="A88" s="210" t="s">
        <v>548</v>
      </c>
      <c r="B88" s="188">
        <v>552598.16</v>
      </c>
      <c r="C88" s="188">
        <v>3131382.51</v>
      </c>
      <c r="D88" s="177">
        <v>1648630.55</v>
      </c>
      <c r="E88" s="180">
        <f t="shared" si="4"/>
        <v>5332611.22</v>
      </c>
    </row>
    <row r="89" spans="1:5" ht="12.75">
      <c r="A89" s="93" t="s">
        <v>358</v>
      </c>
      <c r="B89" s="188"/>
      <c r="C89" s="188"/>
      <c r="D89" s="229"/>
      <c r="E89" s="180">
        <f t="shared" si="4"/>
        <v>0</v>
      </c>
    </row>
    <row r="90" spans="1:5" ht="12.75">
      <c r="A90" s="93" t="s">
        <v>359</v>
      </c>
      <c r="B90" s="188"/>
      <c r="C90" s="188"/>
      <c r="D90" s="229"/>
      <c r="E90" s="180">
        <f t="shared" si="4"/>
        <v>0</v>
      </c>
    </row>
    <row r="91" spans="1:5" ht="12.75">
      <c r="A91" s="93" t="s">
        <v>425</v>
      </c>
      <c r="B91" s="188"/>
      <c r="C91" s="188"/>
      <c r="D91" s="229"/>
      <c r="E91" s="180">
        <f t="shared" si="4"/>
        <v>0</v>
      </c>
    </row>
    <row r="92" spans="1:5" ht="12.75">
      <c r="A92" s="210" t="s">
        <v>502</v>
      </c>
      <c r="B92" s="188"/>
      <c r="C92" s="188"/>
      <c r="D92" s="229"/>
      <c r="E92" s="180">
        <f t="shared" si="4"/>
        <v>0</v>
      </c>
    </row>
    <row r="93" spans="1:5" ht="12.75">
      <c r="A93" s="210" t="s">
        <v>544</v>
      </c>
      <c r="B93" s="188"/>
      <c r="C93" s="188"/>
      <c r="D93" s="229"/>
      <c r="E93" s="180">
        <f t="shared" si="4"/>
        <v>0</v>
      </c>
    </row>
    <row r="94" spans="1:5" ht="12.75">
      <c r="A94" s="93" t="s">
        <v>368</v>
      </c>
      <c r="B94" s="188"/>
      <c r="C94" s="188"/>
      <c r="D94" s="229"/>
      <c r="E94" s="180">
        <f t="shared" si="4"/>
        <v>0</v>
      </c>
    </row>
    <row r="95" spans="1:5" ht="12.75">
      <c r="A95" s="93" t="s">
        <v>367</v>
      </c>
      <c r="B95" s="188"/>
      <c r="C95" s="188"/>
      <c r="D95" s="229"/>
      <c r="E95" s="180">
        <f t="shared" si="4"/>
        <v>0</v>
      </c>
    </row>
    <row r="96" spans="1:5" ht="12.75">
      <c r="A96" s="93" t="s">
        <v>426</v>
      </c>
      <c r="B96" s="188"/>
      <c r="C96" s="188"/>
      <c r="D96" s="229"/>
      <c r="E96" s="180">
        <f t="shared" si="4"/>
        <v>0</v>
      </c>
    </row>
    <row r="97" spans="1:5" ht="12.75">
      <c r="A97" s="210" t="s">
        <v>469</v>
      </c>
      <c r="B97" s="188"/>
      <c r="C97" s="188"/>
      <c r="D97" s="229"/>
      <c r="E97" s="180">
        <f t="shared" si="4"/>
        <v>0</v>
      </c>
    </row>
    <row r="98" spans="1:5" ht="12.75">
      <c r="A98" s="93" t="s">
        <v>515</v>
      </c>
      <c r="B98" s="188"/>
      <c r="C98" s="188">
        <v>919371.27</v>
      </c>
      <c r="D98" s="229">
        <v>1880419.12</v>
      </c>
      <c r="E98" s="180">
        <f t="shared" si="4"/>
        <v>2799790.39</v>
      </c>
    </row>
    <row r="99" spans="1:5" ht="12.75">
      <c r="A99" s="210" t="s">
        <v>549</v>
      </c>
      <c r="B99" s="188"/>
      <c r="C99" s="188"/>
      <c r="D99" s="229"/>
      <c r="E99" s="180">
        <f t="shared" si="4"/>
        <v>0</v>
      </c>
    </row>
    <row r="100" spans="1:5" ht="12.75">
      <c r="A100" s="93" t="s">
        <v>446</v>
      </c>
      <c r="B100" s="188"/>
      <c r="C100" s="188"/>
      <c r="D100" s="229"/>
      <c r="E100" s="180">
        <f t="shared" si="4"/>
        <v>0</v>
      </c>
    </row>
    <row r="101" spans="1:5" ht="12.75">
      <c r="A101" s="93" t="s">
        <v>357</v>
      </c>
      <c r="B101" s="188"/>
      <c r="C101" s="188"/>
      <c r="D101" s="229"/>
      <c r="E101" s="180">
        <f aca="true" t="shared" si="5" ref="E101:E118">SUM(B101:D101)</f>
        <v>0</v>
      </c>
    </row>
    <row r="102" spans="1:5" ht="12.75">
      <c r="A102" s="93" t="s">
        <v>424</v>
      </c>
      <c r="B102" s="188"/>
      <c r="C102" s="188"/>
      <c r="D102" s="229"/>
      <c r="E102" s="180">
        <f t="shared" si="5"/>
        <v>0</v>
      </c>
    </row>
    <row r="103" spans="1:5" ht="12.75">
      <c r="A103" s="210" t="s">
        <v>465</v>
      </c>
      <c r="B103" s="188"/>
      <c r="C103" s="188"/>
      <c r="D103" s="229"/>
      <c r="E103" s="180">
        <f t="shared" si="5"/>
        <v>0</v>
      </c>
    </row>
    <row r="104" spans="1:5" ht="12.75">
      <c r="A104" s="93" t="s">
        <v>501</v>
      </c>
      <c r="B104" s="188">
        <v>139.2</v>
      </c>
      <c r="C104" s="188"/>
      <c r="D104" s="229">
        <v>13.92</v>
      </c>
      <c r="E104" s="180">
        <f t="shared" si="5"/>
        <v>153.11999999999998</v>
      </c>
    </row>
    <row r="105" spans="1:5" ht="12.75">
      <c r="A105" s="210" t="s">
        <v>550</v>
      </c>
      <c r="B105" s="188"/>
      <c r="C105" s="188">
        <v>112.36</v>
      </c>
      <c r="D105" s="229">
        <v>1044</v>
      </c>
      <c r="E105" s="180">
        <f t="shared" si="5"/>
        <v>1156.36</v>
      </c>
    </row>
    <row r="106" spans="1:5" ht="12.75">
      <c r="A106" s="93" t="s">
        <v>302</v>
      </c>
      <c r="B106" s="188"/>
      <c r="C106" s="188"/>
      <c r="D106" s="229"/>
      <c r="E106" s="180">
        <f t="shared" si="5"/>
        <v>0</v>
      </c>
    </row>
    <row r="107" spans="1:5" ht="12.75">
      <c r="A107" s="93" t="s">
        <v>244</v>
      </c>
      <c r="B107" s="188"/>
      <c r="C107" s="188"/>
      <c r="D107" s="229"/>
      <c r="E107" s="180">
        <f t="shared" si="5"/>
        <v>0</v>
      </c>
    </row>
    <row r="108" spans="1:5" ht="12.75">
      <c r="A108" s="93" t="s">
        <v>331</v>
      </c>
      <c r="B108" s="188"/>
      <c r="C108" s="188"/>
      <c r="D108" s="229"/>
      <c r="E108" s="180">
        <f t="shared" si="5"/>
        <v>0</v>
      </c>
    </row>
    <row r="109" spans="1:5" ht="12.75">
      <c r="A109" s="210" t="s">
        <v>516</v>
      </c>
      <c r="B109" s="188"/>
      <c r="C109" s="188"/>
      <c r="D109" s="229"/>
      <c r="E109" s="180">
        <f t="shared" si="5"/>
        <v>0</v>
      </c>
    </row>
    <row r="110" spans="1:5" ht="12.75">
      <c r="A110" s="210" t="s">
        <v>551</v>
      </c>
      <c r="B110" s="188">
        <v>4117780.38</v>
      </c>
      <c r="C110" s="188">
        <v>7137204.91</v>
      </c>
      <c r="D110" s="229">
        <v>5546628.67</v>
      </c>
      <c r="E110" s="180">
        <f t="shared" si="5"/>
        <v>16801613.96</v>
      </c>
    </row>
    <row r="111" spans="1:5" ht="12.75">
      <c r="A111" s="93" t="s">
        <v>313</v>
      </c>
      <c r="B111" s="188"/>
      <c r="C111" s="188"/>
      <c r="D111" s="229"/>
      <c r="E111" s="180">
        <f t="shared" si="5"/>
        <v>0</v>
      </c>
    </row>
    <row r="112" spans="1:5" ht="12.75">
      <c r="A112" s="93" t="s">
        <v>406</v>
      </c>
      <c r="B112" s="188"/>
      <c r="C112" s="188"/>
      <c r="D112" s="229"/>
      <c r="E112" s="180">
        <f t="shared" si="5"/>
        <v>0</v>
      </c>
    </row>
    <row r="113" spans="1:5" ht="12.75">
      <c r="A113" s="93" t="s">
        <v>413</v>
      </c>
      <c r="B113" s="188"/>
      <c r="C113" s="188"/>
      <c r="D113" s="229"/>
      <c r="E113" s="180">
        <f t="shared" si="5"/>
        <v>0</v>
      </c>
    </row>
    <row r="114" spans="1:5" ht="12.75">
      <c r="A114" s="93" t="s">
        <v>401</v>
      </c>
      <c r="B114" s="188"/>
      <c r="C114" s="188"/>
      <c r="D114" s="229"/>
      <c r="E114" s="180">
        <f t="shared" si="5"/>
        <v>0</v>
      </c>
    </row>
    <row r="115" spans="1:5" ht="12.75">
      <c r="A115" s="93" t="s">
        <v>402</v>
      </c>
      <c r="B115" s="188"/>
      <c r="C115" s="188"/>
      <c r="D115" s="229"/>
      <c r="E115" s="180">
        <f t="shared" si="5"/>
        <v>0</v>
      </c>
    </row>
    <row r="116" spans="1:5" ht="12.75">
      <c r="A116" s="210" t="s">
        <v>517</v>
      </c>
      <c r="B116" s="188"/>
      <c r="C116" s="188"/>
      <c r="D116" s="229"/>
      <c r="E116" s="180">
        <f t="shared" si="5"/>
        <v>0</v>
      </c>
    </row>
    <row r="117" spans="1:5" ht="12.75">
      <c r="A117" s="210" t="s">
        <v>552</v>
      </c>
      <c r="B117" s="188">
        <v>4076911.01</v>
      </c>
      <c r="C117" s="188">
        <v>4077695.01</v>
      </c>
      <c r="D117" s="229">
        <v>4232691</v>
      </c>
      <c r="E117" s="180">
        <f t="shared" si="5"/>
        <v>12387297.02</v>
      </c>
    </row>
    <row r="118" spans="1:5" ht="12.75">
      <c r="A118" s="93" t="s">
        <v>447</v>
      </c>
      <c r="B118" s="188">
        <v>951717.14</v>
      </c>
      <c r="C118" s="188">
        <v>951717.14</v>
      </c>
      <c r="D118" s="229">
        <v>951717.14</v>
      </c>
      <c r="E118" s="180">
        <f t="shared" si="5"/>
        <v>2855151.42</v>
      </c>
    </row>
    <row r="119" spans="1:5" ht="12.75">
      <c r="A119" s="150" t="s">
        <v>114</v>
      </c>
      <c r="B119" s="181">
        <f>SUM(B120:B124)</f>
        <v>1676077.68</v>
      </c>
      <c r="C119" s="181">
        <f>SUM(C120:C124)</f>
        <v>1528707.82</v>
      </c>
      <c r="D119" s="181">
        <f>SUM(D120:D124)</f>
        <v>1489506.55</v>
      </c>
      <c r="E119" s="182">
        <f>SUM(E120:E124)</f>
        <v>4694292.05</v>
      </c>
    </row>
    <row r="120" spans="1:5" ht="12.75">
      <c r="A120" s="93" t="s">
        <v>391</v>
      </c>
      <c r="B120" s="188"/>
      <c r="C120" s="188"/>
      <c r="D120" s="229"/>
      <c r="E120" s="180">
        <f>SUM(B120:D120)</f>
        <v>0</v>
      </c>
    </row>
    <row r="121" spans="1:5" ht="12.75">
      <c r="A121" s="93" t="s">
        <v>390</v>
      </c>
      <c r="B121" s="188">
        <v>342744.68</v>
      </c>
      <c r="C121" s="188">
        <v>195374.82</v>
      </c>
      <c r="D121" s="229">
        <v>156173.55</v>
      </c>
      <c r="E121" s="180">
        <f>SUM(B121:D121)</f>
        <v>694293.05</v>
      </c>
    </row>
    <row r="122" spans="1:5" s="1" customFormat="1" ht="12.75">
      <c r="A122" s="93" t="s">
        <v>293</v>
      </c>
      <c r="B122" s="188">
        <v>1333333</v>
      </c>
      <c r="C122" s="188">
        <v>1333333</v>
      </c>
      <c r="D122" s="229">
        <v>1333333</v>
      </c>
      <c r="E122" s="180">
        <f>SUM(B122:D122)</f>
        <v>3999999</v>
      </c>
    </row>
    <row r="123" spans="1:5" s="1" customFormat="1" ht="12.75">
      <c r="A123" s="93" t="s">
        <v>297</v>
      </c>
      <c r="B123" s="188"/>
      <c r="C123" s="188"/>
      <c r="D123" s="229"/>
      <c r="E123" s="180">
        <f>SUM(B123:D123)</f>
        <v>0</v>
      </c>
    </row>
    <row r="124" spans="1:5" s="1" customFormat="1" ht="12.75">
      <c r="A124" s="93" t="s">
        <v>303</v>
      </c>
      <c r="B124" s="188"/>
      <c r="C124" s="188"/>
      <c r="D124" s="229"/>
      <c r="E124" s="180">
        <f>SUM(B124:D124)</f>
        <v>0</v>
      </c>
    </row>
    <row r="125" spans="1:5" ht="12.75">
      <c r="A125" s="150" t="s">
        <v>17</v>
      </c>
      <c r="B125" s="181">
        <f>SUM(B126:B180)</f>
        <v>12674122.99</v>
      </c>
      <c r="C125" s="181">
        <f>SUM(C126:C180)</f>
        <v>3427473.16</v>
      </c>
      <c r="D125" s="181">
        <f>SUM(D126:D180)</f>
        <v>26438477.81</v>
      </c>
      <c r="E125" s="181">
        <f>SUM(E126:E180)</f>
        <v>42540073.96</v>
      </c>
    </row>
    <row r="126" spans="1:5" s="1" customFormat="1" ht="12.75">
      <c r="A126" s="93" t="s">
        <v>137</v>
      </c>
      <c r="B126" s="188"/>
      <c r="C126" s="188"/>
      <c r="D126" s="229"/>
      <c r="E126" s="189">
        <f aca="true" t="shared" si="6" ref="E126:E157">SUM(B126:D126)</f>
        <v>0</v>
      </c>
    </row>
    <row r="127" spans="1:5" ht="12.75" hidden="1">
      <c r="A127" s="93" t="s">
        <v>127</v>
      </c>
      <c r="B127" s="181"/>
      <c r="C127" s="181"/>
      <c r="D127" s="181"/>
      <c r="E127" s="189">
        <f t="shared" si="6"/>
        <v>0</v>
      </c>
    </row>
    <row r="128" spans="1:5" ht="12.75" hidden="1">
      <c r="A128" s="93" t="s">
        <v>284</v>
      </c>
      <c r="B128" s="181"/>
      <c r="C128" s="181"/>
      <c r="D128" s="181"/>
      <c r="E128" s="189">
        <f t="shared" si="6"/>
        <v>0</v>
      </c>
    </row>
    <row r="129" spans="1:5" ht="12.75" hidden="1">
      <c r="A129" s="93" t="s">
        <v>285</v>
      </c>
      <c r="B129" s="181"/>
      <c r="C129" s="181"/>
      <c r="D129" s="181"/>
      <c r="E129" s="189">
        <f t="shared" si="6"/>
        <v>0</v>
      </c>
    </row>
    <row r="130" spans="1:5" ht="12.75" hidden="1">
      <c r="A130" s="93" t="s">
        <v>236</v>
      </c>
      <c r="B130" s="177"/>
      <c r="C130" s="177"/>
      <c r="D130" s="177"/>
      <c r="E130" s="189">
        <f t="shared" si="6"/>
        <v>0</v>
      </c>
    </row>
    <row r="131" spans="1:5" ht="12.75">
      <c r="A131" s="210" t="s">
        <v>508</v>
      </c>
      <c r="B131" s="181"/>
      <c r="C131" s="181"/>
      <c r="D131" s="181"/>
      <c r="E131" s="189">
        <f t="shared" si="6"/>
        <v>0</v>
      </c>
    </row>
    <row r="132" spans="1:5" ht="12.75" hidden="1">
      <c r="A132" s="93" t="s">
        <v>246</v>
      </c>
      <c r="B132" s="177"/>
      <c r="C132" s="177"/>
      <c r="D132" s="177"/>
      <c r="E132" s="189">
        <f t="shared" si="6"/>
        <v>0</v>
      </c>
    </row>
    <row r="133" spans="1:5" ht="12.75" hidden="1">
      <c r="A133" s="93" t="s">
        <v>280</v>
      </c>
      <c r="B133" s="177"/>
      <c r="C133" s="177"/>
      <c r="D133" s="177"/>
      <c r="E133" s="189">
        <f t="shared" si="6"/>
        <v>0</v>
      </c>
    </row>
    <row r="134" spans="1:5" ht="12.75" hidden="1">
      <c r="A134" s="93" t="s">
        <v>247</v>
      </c>
      <c r="B134" s="177"/>
      <c r="C134" s="177"/>
      <c r="D134" s="177"/>
      <c r="E134" s="189">
        <f t="shared" si="6"/>
        <v>0</v>
      </c>
    </row>
    <row r="135" spans="1:5" ht="12.75" hidden="1">
      <c r="A135" s="93" t="s">
        <v>248</v>
      </c>
      <c r="B135" s="177"/>
      <c r="C135" s="177"/>
      <c r="D135" s="177"/>
      <c r="E135" s="189">
        <f t="shared" si="6"/>
        <v>0</v>
      </c>
    </row>
    <row r="136" spans="1:5" ht="12.75" hidden="1">
      <c r="A136" s="93" t="s">
        <v>239</v>
      </c>
      <c r="B136" s="177"/>
      <c r="C136" s="177"/>
      <c r="D136" s="177"/>
      <c r="E136" s="189">
        <f t="shared" si="6"/>
        <v>0</v>
      </c>
    </row>
    <row r="137" spans="1:5" ht="12.75" hidden="1">
      <c r="A137" s="93" t="s">
        <v>384</v>
      </c>
      <c r="B137" s="177"/>
      <c r="C137" s="177"/>
      <c r="D137" s="177"/>
      <c r="E137" s="189">
        <f t="shared" si="6"/>
        <v>0</v>
      </c>
    </row>
    <row r="138" spans="1:5" ht="12.75" hidden="1">
      <c r="A138" s="93" t="s">
        <v>431</v>
      </c>
      <c r="B138" s="177"/>
      <c r="C138" s="177"/>
      <c r="D138" s="177"/>
      <c r="E138" s="189">
        <f t="shared" si="6"/>
        <v>0</v>
      </c>
    </row>
    <row r="139" spans="1:5" ht="12.75">
      <c r="A139" s="93" t="s">
        <v>290</v>
      </c>
      <c r="B139" s="177">
        <v>857511.35</v>
      </c>
      <c r="C139" s="177">
        <v>187915.81</v>
      </c>
      <c r="D139" s="177">
        <v>16122.05</v>
      </c>
      <c r="E139" s="189">
        <f t="shared" si="6"/>
        <v>1061549.21</v>
      </c>
    </row>
    <row r="140" spans="1:5" ht="12.75">
      <c r="A140" s="93" t="s">
        <v>291</v>
      </c>
      <c r="B140" s="177">
        <v>1572390.29</v>
      </c>
      <c r="C140" s="177">
        <v>2460311.25</v>
      </c>
      <c r="D140" s="177">
        <v>3334266.12</v>
      </c>
      <c r="E140" s="189">
        <f t="shared" si="6"/>
        <v>7366967.66</v>
      </c>
    </row>
    <row r="141" spans="1:5" ht="12.75" hidden="1">
      <c r="A141" s="93" t="s">
        <v>311</v>
      </c>
      <c r="B141" s="177"/>
      <c r="C141" s="177"/>
      <c r="D141" s="177"/>
      <c r="E141" s="189">
        <f t="shared" si="6"/>
        <v>0</v>
      </c>
    </row>
    <row r="142" spans="1:5" ht="12.75" hidden="1">
      <c r="A142" s="93" t="s">
        <v>385</v>
      </c>
      <c r="B142" s="177"/>
      <c r="C142" s="177"/>
      <c r="D142" s="177"/>
      <c r="E142" s="189">
        <f t="shared" si="6"/>
        <v>0</v>
      </c>
    </row>
    <row r="143" spans="1:5" ht="12.75" hidden="1">
      <c r="A143" s="93" t="s">
        <v>432</v>
      </c>
      <c r="B143" s="177"/>
      <c r="C143" s="177"/>
      <c r="D143" s="177"/>
      <c r="E143" s="189">
        <f t="shared" si="6"/>
        <v>0</v>
      </c>
    </row>
    <row r="144" spans="1:5" ht="12.75" hidden="1">
      <c r="A144" s="93" t="s">
        <v>317</v>
      </c>
      <c r="B144" s="177"/>
      <c r="C144" s="177"/>
      <c r="D144" s="177"/>
      <c r="E144" s="189">
        <f t="shared" si="6"/>
        <v>0</v>
      </c>
    </row>
    <row r="145" spans="1:5" ht="12.75" hidden="1">
      <c r="A145" s="93" t="s">
        <v>386</v>
      </c>
      <c r="B145" s="177"/>
      <c r="C145" s="177"/>
      <c r="D145" s="177"/>
      <c r="E145" s="189">
        <f t="shared" si="6"/>
        <v>0</v>
      </c>
    </row>
    <row r="146" spans="1:5" ht="12.75" hidden="1">
      <c r="A146" s="93" t="s">
        <v>433</v>
      </c>
      <c r="B146" s="177"/>
      <c r="C146" s="177"/>
      <c r="D146" s="177"/>
      <c r="E146" s="189">
        <f t="shared" si="6"/>
        <v>0</v>
      </c>
    </row>
    <row r="147" spans="1:5" ht="12.75">
      <c r="A147" s="93" t="s">
        <v>318</v>
      </c>
      <c r="B147" s="177"/>
      <c r="C147" s="177"/>
      <c r="D147" s="177"/>
      <c r="E147" s="189">
        <f t="shared" si="6"/>
        <v>0</v>
      </c>
    </row>
    <row r="148" spans="1:5" ht="12.75">
      <c r="A148" s="93" t="s">
        <v>387</v>
      </c>
      <c r="B148" s="177"/>
      <c r="C148" s="177"/>
      <c r="D148" s="177"/>
      <c r="E148" s="189">
        <f t="shared" si="6"/>
        <v>0</v>
      </c>
    </row>
    <row r="149" spans="1:5" ht="13.5" customHeight="1">
      <c r="A149" s="93" t="s">
        <v>434</v>
      </c>
      <c r="B149" s="177"/>
      <c r="C149" s="177"/>
      <c r="D149" s="177"/>
      <c r="E149" s="189">
        <f t="shared" si="6"/>
        <v>0</v>
      </c>
    </row>
    <row r="150" spans="1:5" ht="13.5" customHeight="1">
      <c r="A150" s="210" t="s">
        <v>482</v>
      </c>
      <c r="B150" s="177"/>
      <c r="C150" s="177"/>
      <c r="D150" s="177"/>
      <c r="E150" s="189">
        <f t="shared" si="6"/>
        <v>0</v>
      </c>
    </row>
    <row r="151" spans="1:5" ht="12.75">
      <c r="A151" s="210" t="s">
        <v>524</v>
      </c>
      <c r="B151" s="177"/>
      <c r="C151" s="177"/>
      <c r="D151" s="177">
        <v>94000</v>
      </c>
      <c r="E151" s="189">
        <f t="shared" si="6"/>
        <v>94000</v>
      </c>
    </row>
    <row r="152" spans="1:5" ht="12.75" hidden="1">
      <c r="A152" s="93" t="s">
        <v>319</v>
      </c>
      <c r="B152" s="177"/>
      <c r="C152" s="177"/>
      <c r="D152" s="177"/>
      <c r="E152" s="189">
        <f t="shared" si="6"/>
        <v>0</v>
      </c>
    </row>
    <row r="153" spans="1:5" ht="12.75">
      <c r="A153" s="93" t="s">
        <v>329</v>
      </c>
      <c r="B153" s="177"/>
      <c r="C153" s="177"/>
      <c r="D153" s="177"/>
      <c r="E153" s="189">
        <f t="shared" si="6"/>
        <v>0</v>
      </c>
    </row>
    <row r="154" spans="1:5" ht="12.75">
      <c r="A154" s="93" t="s">
        <v>388</v>
      </c>
      <c r="B154" s="177"/>
      <c r="C154" s="177"/>
      <c r="D154" s="177"/>
      <c r="E154" s="189">
        <f t="shared" si="6"/>
        <v>0</v>
      </c>
    </row>
    <row r="155" spans="1:5" ht="12.75">
      <c r="A155" s="93" t="s">
        <v>455</v>
      </c>
      <c r="B155" s="177"/>
      <c r="C155" s="177"/>
      <c r="D155" s="177"/>
      <c r="E155" s="189">
        <f t="shared" si="6"/>
        <v>0</v>
      </c>
    </row>
    <row r="156" spans="1:5" ht="12.75">
      <c r="A156" s="210" t="s">
        <v>486</v>
      </c>
      <c r="B156" s="177"/>
      <c r="C156" s="177"/>
      <c r="D156" s="177"/>
      <c r="E156" s="189">
        <f t="shared" si="6"/>
        <v>0</v>
      </c>
    </row>
    <row r="157" spans="1:5" ht="12.75">
      <c r="A157" s="210" t="s">
        <v>523</v>
      </c>
      <c r="B157" s="177"/>
      <c r="C157" s="177"/>
      <c r="D157" s="177"/>
      <c r="E157" s="189">
        <f t="shared" si="6"/>
        <v>0</v>
      </c>
    </row>
    <row r="158" spans="1:5" ht="12.75" hidden="1">
      <c r="A158" s="93" t="s">
        <v>395</v>
      </c>
      <c r="B158" s="177"/>
      <c r="C158" s="177"/>
      <c r="D158" s="177"/>
      <c r="E158" s="189">
        <f aca="true" t="shared" si="7" ref="E158:E180">SUM(B158:D158)</f>
        <v>0</v>
      </c>
    </row>
    <row r="159" spans="1:5" ht="12.75">
      <c r="A159" s="93" t="s">
        <v>341</v>
      </c>
      <c r="B159" s="177"/>
      <c r="C159" s="177"/>
      <c r="D159" s="177"/>
      <c r="E159" s="189">
        <f t="shared" si="7"/>
        <v>0</v>
      </c>
    </row>
    <row r="160" spans="1:5" ht="12.75">
      <c r="A160" s="93" t="s">
        <v>430</v>
      </c>
      <c r="B160" s="177"/>
      <c r="C160" s="177"/>
      <c r="D160" s="177"/>
      <c r="E160" s="189">
        <f t="shared" si="7"/>
        <v>0</v>
      </c>
    </row>
    <row r="161" spans="1:5" ht="12.75">
      <c r="A161" s="210" t="s">
        <v>488</v>
      </c>
      <c r="B161" s="177"/>
      <c r="C161" s="177"/>
      <c r="D161" s="177"/>
      <c r="E161" s="189">
        <f t="shared" si="7"/>
        <v>0</v>
      </c>
    </row>
    <row r="162" spans="1:5" ht="12.75" hidden="1">
      <c r="A162" s="93" t="s">
        <v>393</v>
      </c>
      <c r="B162" s="177"/>
      <c r="C162" s="177"/>
      <c r="D162" s="177"/>
      <c r="E162" s="189">
        <f t="shared" si="7"/>
        <v>0</v>
      </c>
    </row>
    <row r="163" spans="1:5" ht="12.75" hidden="1">
      <c r="A163" s="210" t="s">
        <v>470</v>
      </c>
      <c r="B163" s="177"/>
      <c r="C163" s="177"/>
      <c r="D163" s="177"/>
      <c r="E163" s="189">
        <f t="shared" si="7"/>
        <v>0</v>
      </c>
    </row>
    <row r="164" spans="1:5" ht="12.75">
      <c r="A164" s="210" t="s">
        <v>485</v>
      </c>
      <c r="B164" s="180"/>
      <c r="C164" s="177"/>
      <c r="D164" s="177"/>
      <c r="E164" s="189">
        <f t="shared" si="7"/>
        <v>0</v>
      </c>
    </row>
    <row r="165" spans="1:5" ht="12.75">
      <c r="A165" s="210" t="s">
        <v>500</v>
      </c>
      <c r="B165" s="180"/>
      <c r="C165" s="177"/>
      <c r="D165" s="177">
        <v>13579016.37</v>
      </c>
      <c r="E165" s="188">
        <f t="shared" si="7"/>
        <v>13579016.37</v>
      </c>
    </row>
    <row r="166" spans="1:5" ht="12.75" hidden="1">
      <c r="A166" s="93" t="s">
        <v>308</v>
      </c>
      <c r="B166" s="180"/>
      <c r="C166" s="177"/>
      <c r="D166" s="177"/>
      <c r="E166" s="188">
        <f t="shared" si="7"/>
        <v>0</v>
      </c>
    </row>
    <row r="167" spans="1:5" ht="12.75" hidden="1">
      <c r="A167" s="93" t="s">
        <v>396</v>
      </c>
      <c r="B167" s="178"/>
      <c r="C167" s="178"/>
      <c r="D167" s="177"/>
      <c r="E167" s="177">
        <f t="shared" si="7"/>
        <v>0</v>
      </c>
    </row>
    <row r="168" spans="1:5" ht="12.75">
      <c r="A168" s="93" t="s">
        <v>457</v>
      </c>
      <c r="B168" s="178"/>
      <c r="C168" s="178"/>
      <c r="D168" s="177"/>
      <c r="E168" s="177">
        <f t="shared" si="7"/>
        <v>0</v>
      </c>
    </row>
    <row r="169" spans="1:5" ht="12.75">
      <c r="A169" s="210" t="s">
        <v>491</v>
      </c>
      <c r="B169" s="178"/>
      <c r="C169" s="178"/>
      <c r="D169" s="177"/>
      <c r="E169" s="177">
        <f t="shared" si="7"/>
        <v>0</v>
      </c>
    </row>
    <row r="170" spans="1:5" ht="12.75">
      <c r="A170" s="210" t="s">
        <v>522</v>
      </c>
      <c r="B170" s="178"/>
      <c r="C170" s="178"/>
      <c r="D170" s="177"/>
      <c r="E170" s="177">
        <f t="shared" si="7"/>
        <v>0</v>
      </c>
    </row>
    <row r="171" spans="1:5" ht="12.75">
      <c r="A171" s="210" t="s">
        <v>537</v>
      </c>
      <c r="B171" s="178"/>
      <c r="C171" s="178"/>
      <c r="D171" s="177"/>
      <c r="E171" s="177">
        <f t="shared" si="7"/>
        <v>0</v>
      </c>
    </row>
    <row r="172" spans="1:5" ht="12.75" hidden="1">
      <c r="A172" s="93" t="s">
        <v>449</v>
      </c>
      <c r="B172" s="178"/>
      <c r="C172" s="178"/>
      <c r="D172" s="177"/>
      <c r="E172" s="177">
        <f t="shared" si="7"/>
        <v>0</v>
      </c>
    </row>
    <row r="173" spans="1:5" ht="12.75" hidden="1">
      <c r="A173" s="201" t="s">
        <v>458</v>
      </c>
      <c r="B173" s="178"/>
      <c r="C173" s="178"/>
      <c r="D173" s="177"/>
      <c r="E173" s="177">
        <f t="shared" si="7"/>
        <v>0</v>
      </c>
    </row>
    <row r="174" spans="1:5" ht="12.75">
      <c r="A174" s="201" t="s">
        <v>459</v>
      </c>
      <c r="B174" s="178"/>
      <c r="C174" s="178">
        <v>779246.1</v>
      </c>
      <c r="D174" s="177"/>
      <c r="E174" s="177">
        <f t="shared" si="7"/>
        <v>779246.1</v>
      </c>
    </row>
    <row r="175" spans="1:5" ht="12.75">
      <c r="A175" s="14" t="s">
        <v>484</v>
      </c>
      <c r="B175" s="178"/>
      <c r="C175" s="178"/>
      <c r="D175" s="177"/>
      <c r="E175" s="177">
        <f t="shared" si="7"/>
        <v>0</v>
      </c>
    </row>
    <row r="176" spans="1:5" ht="12.75">
      <c r="A176" s="14" t="s">
        <v>521</v>
      </c>
      <c r="B176" s="178"/>
      <c r="C176" s="178"/>
      <c r="D176" s="177"/>
      <c r="E176" s="177">
        <f t="shared" si="7"/>
        <v>0</v>
      </c>
    </row>
    <row r="177" spans="1:5" ht="12.75">
      <c r="A177" s="201" t="s">
        <v>460</v>
      </c>
      <c r="B177" s="178"/>
      <c r="C177" s="178"/>
      <c r="D177" s="177"/>
      <c r="E177" s="177">
        <f t="shared" si="7"/>
        <v>0</v>
      </c>
    </row>
    <row r="178" spans="1:5" ht="12.75">
      <c r="A178" s="14" t="s">
        <v>483</v>
      </c>
      <c r="B178" s="178"/>
      <c r="C178" s="178"/>
      <c r="D178" s="177"/>
      <c r="E178" s="177">
        <f t="shared" si="7"/>
        <v>0</v>
      </c>
    </row>
    <row r="179" spans="1:5" ht="12.75">
      <c r="A179" s="14" t="s">
        <v>519</v>
      </c>
      <c r="B179" s="178">
        <v>10244221.35</v>
      </c>
      <c r="C179" s="178"/>
      <c r="D179" s="177">
        <v>9415073.27</v>
      </c>
      <c r="E179" s="177">
        <f t="shared" si="7"/>
        <v>19659294.619999997</v>
      </c>
    </row>
    <row r="180" spans="1:5" ht="12.75">
      <c r="A180" s="8" t="s">
        <v>505</v>
      </c>
      <c r="B180" s="184"/>
      <c r="C180" s="184"/>
      <c r="D180" s="177"/>
      <c r="E180" s="183">
        <f t="shared" si="7"/>
        <v>0</v>
      </c>
    </row>
    <row r="181" spans="1:5" ht="12.75">
      <c r="A181" s="154" t="s">
        <v>29</v>
      </c>
      <c r="B181" s="190">
        <f>SUM(B125+B119+B68+B50+B43+B39+B30+B21+B13+B8)</f>
        <v>71955010.27000001</v>
      </c>
      <c r="C181" s="190">
        <f>SUM(C125+C119+C68+C50+C43+C39+C30+C21+C13+C8)</f>
        <v>74216817.89</v>
      </c>
      <c r="D181" s="190">
        <f>SUM(D125+D119+D68+D50+D43+D39+D30+D21+D13+D8)</f>
        <v>102093315.55000001</v>
      </c>
      <c r="E181" s="190">
        <f>SUM(E125+E119+E68+E50+E43+E39+E30+E21+E13+E8)</f>
        <v>248265143.71000004</v>
      </c>
    </row>
    <row r="184" spans="1:4" ht="12.75">
      <c r="A184" s="156"/>
      <c r="B184" s="191"/>
      <c r="C184" s="191"/>
      <c r="D184" s="191"/>
    </row>
    <row r="185" spans="1:3" ht="12.75">
      <c r="A185" s="158"/>
      <c r="B185" s="191"/>
      <c r="C185" s="191"/>
    </row>
    <row r="186" spans="1:3" ht="12.75">
      <c r="A186" s="158"/>
      <c r="B186" s="191"/>
      <c r="C186" s="191"/>
    </row>
    <row r="187" spans="1:3" ht="12.75">
      <c r="A187" s="158"/>
      <c r="B187" s="191"/>
      <c r="C187" s="191"/>
    </row>
    <row r="188" spans="1:3" ht="12.75">
      <c r="A188" s="158"/>
      <c r="B188" s="191"/>
      <c r="C188" s="191"/>
    </row>
    <row r="189" spans="1:3" ht="12.75">
      <c r="A189" s="158"/>
      <c r="B189" s="191"/>
      <c r="C189" s="191"/>
    </row>
    <row r="190" spans="1:3" ht="12.75">
      <c r="A190" s="158"/>
      <c r="B190" s="191"/>
      <c r="C190" s="191"/>
    </row>
    <row r="191" spans="1:3" ht="12.75">
      <c r="A191" s="158"/>
      <c r="B191" s="191"/>
      <c r="C191" s="192"/>
    </row>
    <row r="192" spans="1:3" ht="12.75">
      <c r="A192" s="158"/>
      <c r="B192" s="191"/>
      <c r="C192" s="192"/>
    </row>
    <row r="193" spans="1:3" ht="12.75">
      <c r="A193" s="158"/>
      <c r="B193" s="191"/>
      <c r="C193" s="192"/>
    </row>
    <row r="194" spans="1:3" ht="12.75">
      <c r="A194" s="158"/>
      <c r="B194" s="192"/>
      <c r="C194" s="192"/>
    </row>
    <row r="195" spans="1:3" ht="12.75">
      <c r="A195" s="158"/>
      <c r="B195" s="191"/>
      <c r="C195" s="192"/>
    </row>
    <row r="196" spans="1:3" ht="12.75">
      <c r="A196" s="160"/>
      <c r="B196" s="193"/>
      <c r="C196" s="193"/>
    </row>
    <row r="197" spans="1:3" ht="12.75">
      <c r="A197" s="162"/>
      <c r="B197" s="193"/>
      <c r="C197" s="193"/>
    </row>
    <row r="198" spans="1:3" ht="12.75">
      <c r="A198" s="158"/>
      <c r="B198" s="193"/>
      <c r="C198" s="193"/>
    </row>
    <row r="199" spans="1:3" ht="12.75">
      <c r="A199" s="158"/>
      <c r="B199" s="194"/>
      <c r="C199" s="194"/>
    </row>
    <row r="200" spans="1:3" ht="12.75">
      <c r="A200" s="158"/>
      <c r="B200" s="194"/>
      <c r="C200" s="194"/>
    </row>
  </sheetData>
  <sheetProtection/>
  <mergeCells count="4">
    <mergeCell ref="A4:E4"/>
    <mergeCell ref="A1:E1"/>
    <mergeCell ref="A2:E2"/>
    <mergeCell ref="A3:E3"/>
  </mergeCells>
  <printOptions horizontalCentered="1"/>
  <pageMargins left="0.4330708661417323" right="0.2362204724409449" top="0.15748031496062992" bottom="0.15748031496062992" header="0" footer="0.15748031496062992"/>
  <pageSetup firstPageNumber="25" useFirstPageNumber="1" horizontalDpi="600" verticalDpi="600" orientation="landscape" scale="59" r:id="rId2"/>
  <rowBreaks count="1" manualBreakCount="1">
    <brk id="47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3"/>
  <sheetViews>
    <sheetView zoomScale="90" zoomScaleNormal="90" zoomScalePageLayoutView="0" workbookViewId="0" topLeftCell="A1">
      <selection activeCell="A1" sqref="A1:IV5"/>
    </sheetView>
  </sheetViews>
  <sheetFormatPr defaultColWidth="11.421875" defaultRowHeight="12.75"/>
  <cols>
    <col min="1" max="1" width="46.28125" style="0" customWidth="1"/>
    <col min="2" max="2" width="18.7109375" style="0" bestFit="1" customWidth="1"/>
    <col min="3" max="5" width="16.8515625" style="0" customWidth="1"/>
    <col min="6" max="6" width="33.281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270</v>
      </c>
      <c r="B4" s="236"/>
      <c r="C4" s="236"/>
      <c r="D4" s="236"/>
      <c r="E4" s="236"/>
      <c r="F4" s="236"/>
    </row>
    <row r="6" spans="1:6" ht="12.75">
      <c r="A6" s="246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62"/>
      <c r="B7" s="246">
        <v>2012</v>
      </c>
      <c r="C7" s="246">
        <v>2013</v>
      </c>
      <c r="D7" s="246">
        <v>2013</v>
      </c>
      <c r="E7" s="246"/>
      <c r="F7" s="246"/>
    </row>
    <row r="9" spans="1:6" ht="12.75">
      <c r="A9" s="6" t="s">
        <v>87</v>
      </c>
      <c r="B9" s="9">
        <v>96144756.78</v>
      </c>
      <c r="C9" s="9">
        <f>SUM('Egresos Reales'!E8)</f>
        <v>93854710.85000001</v>
      </c>
      <c r="D9" s="9">
        <f>SUM('Presupuesto Egresos'!E8)</f>
        <v>92724597</v>
      </c>
      <c r="E9" s="9">
        <f>SUM(D9-C9)</f>
        <v>-1130113.850000009</v>
      </c>
      <c r="F9" s="6"/>
    </row>
    <row r="10" spans="1:6" ht="12.75">
      <c r="A10" s="7"/>
      <c r="B10" s="10"/>
      <c r="C10" s="10"/>
      <c r="D10" s="10"/>
      <c r="E10" s="10"/>
      <c r="F10" s="7"/>
    </row>
    <row r="11" spans="1:6" ht="12.75">
      <c r="A11" s="7" t="s">
        <v>40</v>
      </c>
      <c r="B11" s="10">
        <v>26941632.349999998</v>
      </c>
      <c r="C11" s="10">
        <f>SUM('Egresos Reales'!E13)</f>
        <v>9665867.079999998</v>
      </c>
      <c r="D11" s="10">
        <f>SUM('Presupuesto Egresos'!E13)</f>
        <v>15091599</v>
      </c>
      <c r="E11" s="10">
        <f>SUM(D11-C11)</f>
        <v>5425731.920000002</v>
      </c>
      <c r="F11" s="7"/>
    </row>
    <row r="12" spans="1:6" ht="12.75">
      <c r="A12" s="7"/>
      <c r="B12" s="10"/>
      <c r="C12" s="10"/>
      <c r="D12" s="10"/>
      <c r="E12" s="10"/>
      <c r="F12" s="7"/>
    </row>
    <row r="13" spans="1:6" ht="12.75">
      <c r="A13" s="7" t="s">
        <v>41</v>
      </c>
      <c r="B13" s="10">
        <v>18056915.5</v>
      </c>
      <c r="C13" s="10">
        <f>SUM('Egresos Reales'!E21)</f>
        <v>8397740.76</v>
      </c>
      <c r="D13" s="10">
        <f>SUM('Presupuesto Egresos'!E21)</f>
        <v>9579350</v>
      </c>
      <c r="E13" s="10">
        <f>SUM(D13-C13)</f>
        <v>1181609.2400000002</v>
      </c>
      <c r="F13" s="7"/>
    </row>
    <row r="14" spans="1:6" ht="12.75">
      <c r="A14" s="7"/>
      <c r="B14" s="10"/>
      <c r="C14" s="10"/>
      <c r="D14" s="10"/>
      <c r="E14" s="10"/>
      <c r="F14" s="7"/>
    </row>
    <row r="15" spans="1:6" ht="12.75">
      <c r="A15" s="7" t="s">
        <v>159</v>
      </c>
      <c r="B15" s="10">
        <v>24585134.169999998</v>
      </c>
      <c r="C15" s="10">
        <f>SUM('Egresos Reales'!E30)</f>
        <v>11892260.03</v>
      </c>
      <c r="D15" s="10">
        <f>SUM('Presupuesto Egresos'!E30)</f>
        <v>15791634</v>
      </c>
      <c r="E15" s="10">
        <f>SUM(D15-C15)</f>
        <v>3899373.9700000007</v>
      </c>
      <c r="F15" s="7"/>
    </row>
    <row r="16" spans="1:6" ht="12.75">
      <c r="A16" s="7"/>
      <c r="B16" s="10"/>
      <c r="C16" s="10"/>
      <c r="D16" s="10"/>
      <c r="E16" s="10"/>
      <c r="F16" s="7"/>
    </row>
    <row r="17" spans="1:6" ht="12.75">
      <c r="A17" s="7" t="s">
        <v>42</v>
      </c>
      <c r="B17" s="10">
        <v>2535456.32</v>
      </c>
      <c r="C17" s="10">
        <f>SUM('Egresos Reales'!E39)</f>
        <v>1332357.19</v>
      </c>
      <c r="D17" s="10">
        <f>SUM('Presupuesto Egresos'!E39)</f>
        <v>5420000</v>
      </c>
      <c r="E17" s="10">
        <f>SUM(D17-C17)</f>
        <v>4087642.81</v>
      </c>
      <c r="F17" s="7"/>
    </row>
    <row r="18" spans="1:6" ht="12.75">
      <c r="A18" s="7"/>
      <c r="B18" s="10"/>
      <c r="C18" s="10"/>
      <c r="D18" s="10"/>
      <c r="E18" s="10"/>
      <c r="F18" s="7"/>
    </row>
    <row r="19" spans="1:6" ht="12.75">
      <c r="A19" s="7" t="s">
        <v>108</v>
      </c>
      <c r="B19" s="10">
        <v>50938886.51</v>
      </c>
      <c r="C19" s="10">
        <f>SUM('Egresos Reales'!E43)</f>
        <v>14457407.059999999</v>
      </c>
      <c r="D19" s="10">
        <f>SUM('Presupuesto Egresos'!E43)</f>
        <v>32440000</v>
      </c>
      <c r="E19" s="10">
        <f>SUM(D19-C19)</f>
        <v>17982592.94</v>
      </c>
      <c r="F19" s="7"/>
    </row>
    <row r="20" spans="1:6" ht="12.75">
      <c r="A20" s="7"/>
      <c r="B20" s="10"/>
      <c r="C20" s="10"/>
      <c r="D20" s="10"/>
      <c r="E20" s="10"/>
      <c r="F20" s="7"/>
    </row>
    <row r="21" spans="1:6" ht="12.75">
      <c r="A21" s="7" t="s">
        <v>1</v>
      </c>
      <c r="B21" s="10">
        <v>2792920.18</v>
      </c>
      <c r="C21" s="10">
        <f>SUM('Egresos Reales'!E50)</f>
        <v>1</v>
      </c>
      <c r="D21" s="10">
        <f>SUM('Presupuesto Egresos'!E50)</f>
        <v>6300000</v>
      </c>
      <c r="E21" s="10">
        <f>SUM(D21-C21)</f>
        <v>6299999</v>
      </c>
      <c r="F21" s="7"/>
    </row>
    <row r="22" spans="1:6" ht="12.75">
      <c r="A22" s="7"/>
      <c r="B22" s="10"/>
      <c r="C22" s="10"/>
      <c r="D22" s="10"/>
      <c r="E22" s="10"/>
      <c r="F22" s="7"/>
    </row>
    <row r="23" spans="1:6" ht="12.75">
      <c r="A23" s="7" t="s">
        <v>2</v>
      </c>
      <c r="B23" s="10">
        <v>85162654.45</v>
      </c>
      <c r="C23" s="10">
        <f>SUM('Egresos Reales'!E68)</f>
        <v>61430433.730000004</v>
      </c>
      <c r="D23" s="10">
        <f>SUM('Presupuesto Egresos'!E68)</f>
        <v>71572023.6</v>
      </c>
      <c r="E23" s="10">
        <f>SUM(D23-C23)</f>
        <v>10141589.86999999</v>
      </c>
      <c r="F23" s="7"/>
    </row>
    <row r="24" spans="1:6" ht="12.75">
      <c r="A24" s="7"/>
      <c r="B24" s="10"/>
      <c r="C24" s="10"/>
      <c r="D24" s="10"/>
      <c r="E24" s="10"/>
      <c r="F24" s="7"/>
    </row>
    <row r="25" spans="1:6" ht="12.75">
      <c r="A25" s="7" t="s">
        <v>245</v>
      </c>
      <c r="B25" s="10">
        <v>25461369.689999998</v>
      </c>
      <c r="C25" s="10">
        <f>SUM('Egresos Reales'!E119)</f>
        <v>4694292.05</v>
      </c>
      <c r="D25" s="10">
        <f>SUM('Presupuesto Egresos'!E119)</f>
        <v>8249000</v>
      </c>
      <c r="E25" s="10">
        <f>SUM(D25-C25)</f>
        <v>3554707.95</v>
      </c>
      <c r="F25" s="7"/>
    </row>
    <row r="26" spans="1:6" ht="12.75">
      <c r="A26" s="7"/>
      <c r="B26" s="10"/>
      <c r="C26" s="10"/>
      <c r="D26" s="10"/>
      <c r="E26" s="10"/>
      <c r="F26" s="7"/>
    </row>
    <row r="27" spans="1:6" ht="12.75">
      <c r="A27" s="8" t="s">
        <v>289</v>
      </c>
      <c r="B27" s="10">
        <v>23414828.38</v>
      </c>
      <c r="C27" s="10">
        <f>SUM('Egresos Reales'!E125)</f>
        <v>42540073.96</v>
      </c>
      <c r="D27" s="10">
        <f>SUM('Presupuesto Egresos'!E125)</f>
        <v>52316610</v>
      </c>
      <c r="E27" s="10">
        <f>SUM(D27-C27)</f>
        <v>9776536.04</v>
      </c>
      <c r="F27" s="7"/>
    </row>
    <row r="28" spans="1:6" ht="12.75">
      <c r="A28" s="4" t="s">
        <v>4</v>
      </c>
      <c r="B28" s="5">
        <f>SUM(B9:B27)</f>
        <v>356034554.33</v>
      </c>
      <c r="C28" s="5">
        <f>SUM(C9:C27)</f>
        <v>248265143.71</v>
      </c>
      <c r="D28" s="5">
        <f>SUM(D9:D27)</f>
        <v>309484813.6</v>
      </c>
      <c r="E28" s="5">
        <f>SUM(E9:E27)</f>
        <v>61219669.889999986</v>
      </c>
      <c r="F28" s="20"/>
    </row>
    <row r="29" spans="1:6" ht="12.75">
      <c r="A29" s="12"/>
      <c r="B29" s="13"/>
      <c r="C29" s="13"/>
      <c r="D29" s="15"/>
      <c r="E29" s="38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7"/>
      <c r="B41" s="18"/>
      <c r="C41" s="18"/>
      <c r="D41" s="18"/>
      <c r="E41" s="18"/>
      <c r="F41" s="19"/>
    </row>
    <row r="43" ht="15.75">
      <c r="A43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3937007874015748" right="0.18" top="0.53" bottom="0.2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2"/>
  <sheetViews>
    <sheetView zoomScale="75" zoomScaleNormal="75" zoomScalePageLayoutView="0" workbookViewId="0" topLeftCell="A1">
      <selection activeCell="A1" sqref="A1:IV6"/>
    </sheetView>
  </sheetViews>
  <sheetFormatPr defaultColWidth="53.57421875" defaultRowHeight="12.75"/>
  <cols>
    <col min="1" max="1" width="60.8515625" style="0" customWidth="1"/>
    <col min="2" max="2" width="15.57421875" style="0" bestFit="1" customWidth="1"/>
    <col min="3" max="3" width="15.140625" style="0" customWidth="1"/>
    <col min="4" max="4" width="15.57421875" style="0" customWidth="1"/>
    <col min="5" max="5" width="17.140625" style="0" bestFit="1" customWidth="1"/>
    <col min="6" max="6" width="13.7109375" style="0" bestFit="1" customWidth="1"/>
  </cols>
  <sheetData>
    <row r="1" spans="1:5" ht="12.75">
      <c r="A1" s="234" t="s">
        <v>564</v>
      </c>
      <c r="B1" s="234"/>
      <c r="C1" s="234"/>
      <c r="D1" s="234"/>
      <c r="E1" s="234"/>
    </row>
    <row r="2" spans="1:5" ht="12.75">
      <c r="A2" s="235" t="s">
        <v>565</v>
      </c>
      <c r="B2" s="235"/>
      <c r="C2" s="235"/>
      <c r="D2" s="235"/>
      <c r="E2" s="235"/>
    </row>
    <row r="3" spans="1:5" ht="12.75">
      <c r="A3" s="236" t="s">
        <v>562</v>
      </c>
      <c r="B3" s="236"/>
      <c r="C3" s="236"/>
      <c r="D3" s="236"/>
      <c r="E3" s="236"/>
    </row>
    <row r="4" spans="1:5" ht="12.75">
      <c r="A4" s="236" t="s">
        <v>177</v>
      </c>
      <c r="B4" s="236"/>
      <c r="C4" s="236"/>
      <c r="D4" s="236"/>
      <c r="E4" s="236"/>
    </row>
    <row r="5" ht="12.75">
      <c r="A5" s="125"/>
    </row>
    <row r="6" spans="1:2" ht="12.75">
      <c r="A6" s="232"/>
      <c r="B6" s="232"/>
    </row>
    <row r="7" spans="1:60" ht="12.75">
      <c r="A7" s="237" t="s">
        <v>0</v>
      </c>
      <c r="B7" s="237" t="s">
        <v>6</v>
      </c>
      <c r="C7" s="237" t="s">
        <v>7</v>
      </c>
      <c r="D7" s="237" t="s">
        <v>8</v>
      </c>
      <c r="E7" s="237" t="s">
        <v>65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ht="12.75">
      <c r="F8" s="35"/>
    </row>
    <row r="9" spans="1:6" ht="12.75">
      <c r="A9" s="43" t="s">
        <v>9</v>
      </c>
      <c r="B9" s="21">
        <f>SUM(B10:B15)</f>
        <v>100450278.3</v>
      </c>
      <c r="C9" s="21">
        <f>SUM(C10:C15)</f>
        <v>27309267.36</v>
      </c>
      <c r="D9" s="21">
        <f>SUM(D10:D15)</f>
        <v>9810009.05</v>
      </c>
      <c r="E9" s="21">
        <f>SUM(E10:E15)</f>
        <v>137569554.70999998</v>
      </c>
      <c r="F9" s="35"/>
    </row>
    <row r="10" spans="1:6" ht="12.75">
      <c r="A10" s="7" t="s">
        <v>18</v>
      </c>
      <c r="B10" s="10">
        <v>68997360</v>
      </c>
      <c r="C10" s="10">
        <v>16982436.6</v>
      </c>
      <c r="D10" s="10">
        <v>4430791.5</v>
      </c>
      <c r="E10" s="10">
        <f aca="true" t="shared" si="0" ref="E10:E15">SUM(B10:D10)</f>
        <v>90410588.1</v>
      </c>
      <c r="F10" s="35"/>
    </row>
    <row r="11" spans="1:6" ht="12.75">
      <c r="A11" s="7" t="s">
        <v>139</v>
      </c>
      <c r="B11" s="10">
        <v>31451826.3</v>
      </c>
      <c r="C11" s="10">
        <v>10321634.76</v>
      </c>
      <c r="D11" s="10">
        <v>5371555.05</v>
      </c>
      <c r="E11" s="10">
        <f t="shared" si="0"/>
        <v>47145016.11</v>
      </c>
      <c r="F11" s="35"/>
    </row>
    <row r="12" spans="1:6" ht="12.75">
      <c r="A12" s="7" t="s">
        <v>140</v>
      </c>
      <c r="B12" s="10">
        <v>1092</v>
      </c>
      <c r="C12" s="10">
        <v>5196</v>
      </c>
      <c r="D12" s="10">
        <v>7662.5</v>
      </c>
      <c r="E12" s="10">
        <f t="shared" si="0"/>
        <v>13950.5</v>
      </c>
      <c r="F12" s="35"/>
    </row>
    <row r="13" spans="1:6" ht="12.75">
      <c r="A13" s="7" t="s">
        <v>141</v>
      </c>
      <c r="B13" s="10"/>
      <c r="C13" s="10"/>
      <c r="D13" s="10"/>
      <c r="E13" s="10">
        <f t="shared" si="0"/>
        <v>0</v>
      </c>
      <c r="F13" s="35"/>
    </row>
    <row r="14" spans="1:6" ht="12.75">
      <c r="A14" s="7" t="s">
        <v>118</v>
      </c>
      <c r="B14" s="10"/>
      <c r="C14" s="10"/>
      <c r="D14" s="10"/>
      <c r="E14" s="10">
        <f t="shared" si="0"/>
        <v>0</v>
      </c>
      <c r="F14" s="35"/>
    </row>
    <row r="15" spans="1:6" ht="12.75">
      <c r="A15" s="7" t="s">
        <v>119</v>
      </c>
      <c r="B15" s="10"/>
      <c r="C15" s="10"/>
      <c r="D15" s="10"/>
      <c r="E15" s="10">
        <f t="shared" si="0"/>
        <v>0</v>
      </c>
      <c r="F15" s="35"/>
    </row>
    <row r="16" spans="1:6" ht="12.75">
      <c r="A16" s="7"/>
      <c r="B16" s="10"/>
      <c r="C16" s="10"/>
      <c r="D16" s="10"/>
      <c r="E16" s="10"/>
      <c r="F16" s="35"/>
    </row>
    <row r="17" spans="1:6" ht="12.75">
      <c r="A17" s="39" t="s">
        <v>10</v>
      </c>
      <c r="B17" s="22">
        <f>SUM(B18:B29)</f>
        <v>2327238.2700000005</v>
      </c>
      <c r="C17" s="22">
        <f>SUM(C18:C29)</f>
        <v>3902723.6400000006</v>
      </c>
      <c r="D17" s="22">
        <f>SUM(D18:D29)</f>
        <v>4425564.55</v>
      </c>
      <c r="E17" s="22">
        <f>SUM(E18:E29)</f>
        <v>10655526.46</v>
      </c>
      <c r="F17" s="35"/>
    </row>
    <row r="18" spans="1:6" ht="12.75">
      <c r="A18" s="7" t="s">
        <v>143</v>
      </c>
      <c r="B18" s="10"/>
      <c r="C18" s="10"/>
      <c r="D18" s="10"/>
      <c r="E18" s="10">
        <f aca="true" t="shared" si="1" ref="E18:E29">SUM(B18:D18)</f>
        <v>0</v>
      </c>
      <c r="F18" s="35"/>
    </row>
    <row r="19" spans="1:6" ht="12.75">
      <c r="A19" s="7" t="s">
        <v>144</v>
      </c>
      <c r="B19" s="10">
        <v>28243.5</v>
      </c>
      <c r="C19" s="10">
        <v>54525.8</v>
      </c>
      <c r="D19" s="10">
        <v>160829.3</v>
      </c>
      <c r="E19" s="10">
        <f t="shared" si="1"/>
        <v>243598.59999999998</v>
      </c>
      <c r="F19" s="35"/>
    </row>
    <row r="20" spans="1:6" ht="12.75">
      <c r="A20" s="7" t="s">
        <v>145</v>
      </c>
      <c r="B20" s="10">
        <v>1009482.64</v>
      </c>
      <c r="C20" s="10">
        <v>1750788.03</v>
      </c>
      <c r="D20" s="10">
        <v>2024661.78</v>
      </c>
      <c r="E20" s="10">
        <f t="shared" si="1"/>
        <v>4784932.45</v>
      </c>
      <c r="F20" s="35"/>
    </row>
    <row r="21" spans="1:6" ht="12.75">
      <c r="A21" s="7" t="s">
        <v>218</v>
      </c>
      <c r="B21" s="10">
        <v>102920</v>
      </c>
      <c r="C21" s="10">
        <v>46085</v>
      </c>
      <c r="D21" s="10">
        <v>77010</v>
      </c>
      <c r="E21" s="10">
        <f t="shared" si="1"/>
        <v>226015</v>
      </c>
      <c r="F21" s="35"/>
    </row>
    <row r="22" spans="1:6" ht="12.75">
      <c r="A22" s="7" t="s">
        <v>217</v>
      </c>
      <c r="B22" s="10">
        <v>43380.5</v>
      </c>
      <c r="C22" s="10">
        <v>329008.6</v>
      </c>
      <c r="D22" s="10">
        <v>525839.1</v>
      </c>
      <c r="E22" s="10">
        <f t="shared" si="1"/>
        <v>898228.2</v>
      </c>
      <c r="F22" s="35"/>
    </row>
    <row r="23" spans="1:6" ht="12.75">
      <c r="A23" s="7" t="s">
        <v>148</v>
      </c>
      <c r="B23" s="10"/>
      <c r="C23" s="10"/>
      <c r="D23" s="10"/>
      <c r="E23" s="10">
        <f t="shared" si="1"/>
        <v>0</v>
      </c>
      <c r="F23" s="35"/>
    </row>
    <row r="24" spans="1:6" ht="12.75">
      <c r="A24" s="7" t="s">
        <v>216</v>
      </c>
      <c r="B24" s="10">
        <v>310266.6</v>
      </c>
      <c r="C24" s="10">
        <v>281140</v>
      </c>
      <c r="D24" s="10">
        <v>279383</v>
      </c>
      <c r="E24" s="10">
        <f t="shared" si="1"/>
        <v>870789.6</v>
      </c>
      <c r="F24" s="35"/>
    </row>
    <row r="25" spans="1:6" ht="12.75">
      <c r="A25" s="7" t="s">
        <v>149</v>
      </c>
      <c r="B25" s="10"/>
      <c r="C25" s="10"/>
      <c r="D25" s="10"/>
      <c r="E25" s="10">
        <f t="shared" si="1"/>
        <v>0</v>
      </c>
      <c r="F25" s="35"/>
    </row>
    <row r="26" spans="1:6" ht="12.75">
      <c r="A26" s="7" t="s">
        <v>215</v>
      </c>
      <c r="B26" s="10"/>
      <c r="C26" s="10"/>
      <c r="D26" s="10"/>
      <c r="E26" s="10">
        <f t="shared" si="1"/>
        <v>0</v>
      </c>
      <c r="F26" s="35"/>
    </row>
    <row r="27" spans="1:6" ht="12.75">
      <c r="A27" s="7" t="s">
        <v>151</v>
      </c>
      <c r="B27" s="10">
        <v>222904.54</v>
      </c>
      <c r="C27" s="10">
        <v>418072.68</v>
      </c>
      <c r="D27" s="10">
        <v>294452.78</v>
      </c>
      <c r="E27" s="10">
        <f t="shared" si="1"/>
        <v>935430</v>
      </c>
      <c r="F27" s="35"/>
    </row>
    <row r="28" spans="1:6" ht="12.75">
      <c r="A28" s="7" t="s">
        <v>19</v>
      </c>
      <c r="B28" s="10">
        <v>610040.49</v>
      </c>
      <c r="C28" s="10">
        <v>1023103.53</v>
      </c>
      <c r="D28" s="10">
        <v>1063388.59</v>
      </c>
      <c r="E28" s="10">
        <f t="shared" si="1"/>
        <v>2696532.6100000003</v>
      </c>
      <c r="F28" s="35"/>
    </row>
    <row r="29" spans="1:6" ht="12.75">
      <c r="A29" s="7" t="s">
        <v>119</v>
      </c>
      <c r="B29" s="10"/>
      <c r="C29" s="10"/>
      <c r="D29" s="10"/>
      <c r="E29" s="10">
        <f t="shared" si="1"/>
        <v>0</v>
      </c>
      <c r="F29" s="35"/>
    </row>
    <row r="30" spans="1:5" ht="12.75">
      <c r="A30" s="7"/>
      <c r="B30" s="10"/>
      <c r="C30" s="10"/>
      <c r="D30" s="10"/>
      <c r="E30" s="10"/>
    </row>
    <row r="31" spans="1:5" ht="38.25">
      <c r="A31" s="70" t="s">
        <v>307</v>
      </c>
      <c r="B31" s="22">
        <f>SUM(B32:B34)</f>
        <v>0</v>
      </c>
      <c r="C31" s="22">
        <f>SUM(C32:C34)</f>
        <v>0</v>
      </c>
      <c r="D31" s="22">
        <f>SUM(D32:D34)</f>
        <v>0</v>
      </c>
      <c r="E31" s="22">
        <f>SUM(E32:E34)</f>
        <v>0</v>
      </c>
    </row>
    <row r="32" spans="1:5" ht="12.75">
      <c r="A32" s="71" t="s">
        <v>233</v>
      </c>
      <c r="B32" s="22"/>
      <c r="C32" s="22"/>
      <c r="D32" s="22"/>
      <c r="E32" s="24">
        <f>SUM(B32:D32)</f>
        <v>0</v>
      </c>
    </row>
    <row r="33" spans="1:5" ht="12.75">
      <c r="A33" s="71" t="s">
        <v>271</v>
      </c>
      <c r="B33" s="22"/>
      <c r="C33" s="22"/>
      <c r="D33" s="22"/>
      <c r="E33" s="24">
        <f>SUM(B33:D33)</f>
        <v>0</v>
      </c>
    </row>
    <row r="34" spans="1:5" ht="12.75">
      <c r="A34" s="71" t="s">
        <v>234</v>
      </c>
      <c r="B34" s="22"/>
      <c r="C34" s="22"/>
      <c r="D34" s="22"/>
      <c r="E34" s="24">
        <f>SUM(B34:D34)</f>
        <v>0</v>
      </c>
    </row>
    <row r="35" spans="1:5" ht="12.75">
      <c r="A35" s="7"/>
      <c r="B35" s="10"/>
      <c r="C35" s="10"/>
      <c r="D35" s="10"/>
      <c r="E35" s="10"/>
    </row>
    <row r="36" spans="1:6" ht="12.75">
      <c r="A36" s="42" t="s">
        <v>11</v>
      </c>
      <c r="B36" s="22">
        <f>SUM(B37:B47)</f>
        <v>398634.94999999995</v>
      </c>
      <c r="C36" s="22">
        <f>SUM(C37:C47)</f>
        <v>605960.4199999999</v>
      </c>
      <c r="D36" s="22">
        <f>SUM(D37:D47)</f>
        <v>1965079.35</v>
      </c>
      <c r="E36" s="22">
        <f>SUM(E37:E47)</f>
        <v>2969674.7199999997</v>
      </c>
      <c r="F36" s="35"/>
    </row>
    <row r="37" spans="1:6" ht="12.75">
      <c r="A37" s="7" t="s">
        <v>26</v>
      </c>
      <c r="B37" s="10">
        <v>9698</v>
      </c>
      <c r="C37" s="10">
        <v>15124</v>
      </c>
      <c r="D37" s="10">
        <v>1211165</v>
      </c>
      <c r="E37" s="10">
        <f aca="true" t="shared" si="2" ref="E37:E47">SUM(B37:D37)</f>
        <v>1235987</v>
      </c>
      <c r="F37" s="35"/>
    </row>
    <row r="38" spans="1:6" ht="12.75">
      <c r="A38" s="7" t="s">
        <v>183</v>
      </c>
      <c r="B38" s="10">
        <v>99807.97</v>
      </c>
      <c r="C38" s="10">
        <v>139418.07</v>
      </c>
      <c r="D38" s="10">
        <v>293881.02</v>
      </c>
      <c r="E38" s="10">
        <f t="shared" si="2"/>
        <v>533107.06</v>
      </c>
      <c r="F38" s="35"/>
    </row>
    <row r="39" spans="1:6" ht="12.75">
      <c r="A39" s="7" t="s">
        <v>152</v>
      </c>
      <c r="B39" s="10"/>
      <c r="C39" s="10"/>
      <c r="D39" s="10"/>
      <c r="E39" s="10">
        <f t="shared" si="2"/>
        <v>0</v>
      </c>
      <c r="F39" s="35"/>
    </row>
    <row r="40" spans="1:6" ht="12.75">
      <c r="A40" s="7" t="s">
        <v>161</v>
      </c>
      <c r="B40" s="10"/>
      <c r="C40" s="10"/>
      <c r="D40" s="10"/>
      <c r="E40" s="10">
        <f t="shared" si="2"/>
        <v>0</v>
      </c>
      <c r="F40" s="35"/>
    </row>
    <row r="41" spans="1:6" ht="12.75">
      <c r="A41" s="7" t="s">
        <v>154</v>
      </c>
      <c r="B41" s="10"/>
      <c r="C41" s="10"/>
      <c r="D41" s="10"/>
      <c r="E41" s="10">
        <f t="shared" si="2"/>
        <v>0</v>
      </c>
      <c r="F41" s="35"/>
    </row>
    <row r="42" spans="1:6" ht="12.75">
      <c r="A42" s="7" t="s">
        <v>162</v>
      </c>
      <c r="B42" s="10"/>
      <c r="C42" s="10"/>
      <c r="D42" s="10"/>
      <c r="E42" s="10">
        <f t="shared" si="2"/>
        <v>0</v>
      </c>
      <c r="F42" s="35"/>
    </row>
    <row r="43" spans="1:6" ht="12.75">
      <c r="A43" s="7" t="s">
        <v>163</v>
      </c>
      <c r="B43" s="10"/>
      <c r="C43" s="10"/>
      <c r="D43" s="10"/>
      <c r="E43" s="10">
        <f t="shared" si="2"/>
        <v>0</v>
      </c>
      <c r="F43" s="35"/>
    </row>
    <row r="44" spans="1:5" ht="12.75">
      <c r="A44" s="7" t="s">
        <v>164</v>
      </c>
      <c r="B44" s="10"/>
      <c r="C44" s="10"/>
      <c r="D44" s="10"/>
      <c r="E44" s="10">
        <f t="shared" si="2"/>
        <v>0</v>
      </c>
    </row>
    <row r="45" spans="1:5" ht="12.75">
      <c r="A45" s="7" t="s">
        <v>20</v>
      </c>
      <c r="B45" s="10">
        <v>289128.98</v>
      </c>
      <c r="C45" s="10">
        <v>451418.35</v>
      </c>
      <c r="D45" s="10">
        <v>459888.99</v>
      </c>
      <c r="E45" s="10">
        <f t="shared" si="2"/>
        <v>1200436.3199999998</v>
      </c>
    </row>
    <row r="46" spans="1:5" ht="12.75">
      <c r="A46" s="7" t="s">
        <v>157</v>
      </c>
      <c r="B46" s="10"/>
      <c r="C46" s="10"/>
      <c r="D46" s="10"/>
      <c r="E46" s="10">
        <f t="shared" si="2"/>
        <v>0</v>
      </c>
    </row>
    <row r="47" spans="1:5" ht="12.75">
      <c r="A47" s="7" t="s">
        <v>19</v>
      </c>
      <c r="B47" s="10"/>
      <c r="C47" s="10"/>
      <c r="D47" s="10">
        <v>144.34</v>
      </c>
      <c r="E47" s="10">
        <f t="shared" si="2"/>
        <v>144.34</v>
      </c>
    </row>
    <row r="48" spans="1:5" ht="12.75">
      <c r="A48" s="7"/>
      <c r="B48" s="10"/>
      <c r="C48" s="10"/>
      <c r="D48" s="10"/>
      <c r="E48" s="10"/>
    </row>
    <row r="49" spans="1:5" ht="12.75">
      <c r="A49" s="42" t="s">
        <v>12</v>
      </c>
      <c r="B49" s="22">
        <f>SUM(B50:B56)</f>
        <v>2833312.05</v>
      </c>
      <c r="C49" s="22">
        <f>SUM(C50:C56)</f>
        <v>2749493.7800000007</v>
      </c>
      <c r="D49" s="22">
        <f>SUM(D50:D56)</f>
        <v>2386390.61</v>
      </c>
      <c r="E49" s="22">
        <f>SUM(E50:E56)</f>
        <v>7969196.44</v>
      </c>
    </row>
    <row r="50" spans="1:5" ht="12.75">
      <c r="A50" s="7" t="s">
        <v>21</v>
      </c>
      <c r="B50" s="10">
        <v>1783470.94</v>
      </c>
      <c r="C50" s="10">
        <v>1105416.61</v>
      </c>
      <c r="D50" s="10">
        <v>1426339.88</v>
      </c>
      <c r="E50" s="10">
        <f aca="true" t="shared" si="3" ref="E50:E56">SUM(B50:D50)</f>
        <v>4315227.43</v>
      </c>
    </row>
    <row r="51" spans="1:5" ht="12.75">
      <c r="A51" s="7" t="s">
        <v>22</v>
      </c>
      <c r="B51" s="10">
        <v>815824</v>
      </c>
      <c r="C51" s="10">
        <v>1085728.25</v>
      </c>
      <c r="D51" s="10">
        <v>766225.81</v>
      </c>
      <c r="E51" s="10">
        <f t="shared" si="3"/>
        <v>2667778.06</v>
      </c>
    </row>
    <row r="52" spans="1:5" ht="12.75">
      <c r="A52" s="7" t="s">
        <v>23</v>
      </c>
      <c r="B52" s="10"/>
      <c r="C52" s="10"/>
      <c r="D52" s="10"/>
      <c r="E52" s="10">
        <f t="shared" si="3"/>
        <v>0</v>
      </c>
    </row>
    <row r="53" spans="1:5" ht="12.75">
      <c r="A53" s="7" t="s">
        <v>165</v>
      </c>
      <c r="B53" s="10"/>
      <c r="C53" s="10"/>
      <c r="D53" s="10"/>
      <c r="E53" s="10">
        <f t="shared" si="3"/>
        <v>0</v>
      </c>
    </row>
    <row r="54" spans="1:5" ht="12.75">
      <c r="A54" s="7" t="s">
        <v>24</v>
      </c>
      <c r="B54" s="10"/>
      <c r="C54" s="10"/>
      <c r="D54" s="10"/>
      <c r="E54" s="10">
        <f t="shared" si="3"/>
        <v>0</v>
      </c>
    </row>
    <row r="55" spans="1:5" ht="12.75">
      <c r="A55" s="7" t="s">
        <v>19</v>
      </c>
      <c r="B55" s="10">
        <v>124363.3</v>
      </c>
      <c r="C55" s="10">
        <v>327099.2</v>
      </c>
      <c r="D55" s="10">
        <v>122394.3</v>
      </c>
      <c r="E55" s="10">
        <f t="shared" si="3"/>
        <v>573856.8</v>
      </c>
    </row>
    <row r="56" spans="1:5" ht="12.75">
      <c r="A56" s="8" t="s">
        <v>119</v>
      </c>
      <c r="B56" s="11">
        <v>109653.81</v>
      </c>
      <c r="C56" s="11">
        <v>231249.72</v>
      </c>
      <c r="D56" s="11">
        <v>71430.62</v>
      </c>
      <c r="E56" s="11">
        <f t="shared" si="3"/>
        <v>412334.15</v>
      </c>
    </row>
    <row r="57" spans="1:5" ht="12.75">
      <c r="A57" s="13"/>
      <c r="B57" s="88"/>
      <c r="C57" s="88"/>
      <c r="D57" s="88"/>
      <c r="E57" s="88"/>
    </row>
    <row r="58" spans="1:5" ht="12.75">
      <c r="A58" s="18"/>
      <c r="B58" s="45"/>
      <c r="C58" s="45"/>
      <c r="D58" s="45"/>
      <c r="E58" s="45"/>
    </row>
    <row r="59" spans="1:5" ht="12.75">
      <c r="A59" s="43" t="s">
        <v>13</v>
      </c>
      <c r="B59" s="21">
        <f>SUM(B60:B68)</f>
        <v>29892199</v>
      </c>
      <c r="C59" s="21">
        <f>SUM(C60:C68)</f>
        <v>37303682</v>
      </c>
      <c r="D59" s="21">
        <f>SUM(D60:D68)</f>
        <v>35950869</v>
      </c>
      <c r="E59" s="21">
        <f>SUM(E60:E68)</f>
        <v>103146750</v>
      </c>
    </row>
    <row r="60" spans="1:5" ht="12.75">
      <c r="A60" s="7" t="s">
        <v>27</v>
      </c>
      <c r="B60" s="10">
        <v>22467658</v>
      </c>
      <c r="C60" s="10">
        <v>26600750</v>
      </c>
      <c r="D60" s="10">
        <v>24112792</v>
      </c>
      <c r="E60" s="10">
        <f aca="true" t="shared" si="4" ref="E60:E68">SUM(B60:D60)</f>
        <v>73181200</v>
      </c>
    </row>
    <row r="61" spans="1:5" ht="12.75">
      <c r="A61" s="7" t="s">
        <v>28</v>
      </c>
      <c r="B61" s="10">
        <v>2937999</v>
      </c>
      <c r="C61" s="10">
        <v>4054506</v>
      </c>
      <c r="D61" s="10">
        <v>3370582</v>
      </c>
      <c r="E61" s="10">
        <f t="shared" si="4"/>
        <v>10363087</v>
      </c>
    </row>
    <row r="62" spans="1:5" ht="12.75">
      <c r="A62" s="7" t="s">
        <v>166</v>
      </c>
      <c r="B62" s="10"/>
      <c r="C62" s="10"/>
      <c r="D62" s="10"/>
      <c r="E62" s="10">
        <f t="shared" si="4"/>
        <v>0</v>
      </c>
    </row>
    <row r="63" spans="1:5" ht="12.75">
      <c r="A63" s="7" t="s">
        <v>25</v>
      </c>
      <c r="B63" s="10">
        <v>726116</v>
      </c>
      <c r="C63" s="10">
        <v>3287367</v>
      </c>
      <c r="D63" s="10">
        <v>4849782</v>
      </c>
      <c r="E63" s="10">
        <f t="shared" si="4"/>
        <v>8863265</v>
      </c>
    </row>
    <row r="64" spans="1:5" ht="12.75">
      <c r="A64" s="7" t="s">
        <v>134</v>
      </c>
      <c r="B64" s="10"/>
      <c r="C64" s="10"/>
      <c r="D64" s="10"/>
      <c r="E64" s="10">
        <f t="shared" si="4"/>
        <v>0</v>
      </c>
    </row>
    <row r="65" spans="1:5" ht="12.75">
      <c r="A65" s="7" t="s">
        <v>120</v>
      </c>
      <c r="B65" s="10">
        <v>676183</v>
      </c>
      <c r="C65" s="10">
        <v>808263</v>
      </c>
      <c r="D65" s="10">
        <v>663223</v>
      </c>
      <c r="E65" s="10">
        <f t="shared" si="4"/>
        <v>2147669</v>
      </c>
    </row>
    <row r="66" spans="1:6" ht="12.75">
      <c r="A66" s="7" t="s">
        <v>167</v>
      </c>
      <c r="B66" s="10">
        <v>736439</v>
      </c>
      <c r="C66" s="10">
        <v>901541</v>
      </c>
      <c r="D66" s="10">
        <v>1339144</v>
      </c>
      <c r="E66" s="10">
        <f t="shared" si="4"/>
        <v>2977124</v>
      </c>
      <c r="F66" s="35"/>
    </row>
    <row r="67" spans="1:6" ht="12.75">
      <c r="A67" s="7" t="s">
        <v>315</v>
      </c>
      <c r="B67" s="10">
        <v>1490286</v>
      </c>
      <c r="C67" s="10">
        <v>744071</v>
      </c>
      <c r="D67" s="10">
        <v>744071</v>
      </c>
      <c r="E67" s="10">
        <f t="shared" si="4"/>
        <v>2978428</v>
      </c>
      <c r="F67" s="35"/>
    </row>
    <row r="68" spans="1:6" ht="12.75">
      <c r="A68" s="7" t="s">
        <v>323</v>
      </c>
      <c r="B68" s="10">
        <v>857518</v>
      </c>
      <c r="C68" s="10">
        <v>907184</v>
      </c>
      <c r="D68" s="10">
        <v>871275</v>
      </c>
      <c r="E68" s="10">
        <f t="shared" si="4"/>
        <v>2635977</v>
      </c>
      <c r="F68" s="35"/>
    </row>
    <row r="69" spans="1:6" ht="12.75">
      <c r="A69" s="42" t="s">
        <v>174</v>
      </c>
      <c r="B69" s="22">
        <f>SUM(B70:B77)</f>
        <v>2549081</v>
      </c>
      <c r="C69" s="22">
        <f>SUM(C70:C77)</f>
        <v>2553102.84</v>
      </c>
      <c r="D69" s="22">
        <f>SUM(D70:D77)</f>
        <v>2559045.01</v>
      </c>
      <c r="E69" s="22">
        <f>SUM(E70:E77)</f>
        <v>7661228.85</v>
      </c>
      <c r="F69" s="35"/>
    </row>
    <row r="70" spans="1:6" ht="12.75">
      <c r="A70" s="20" t="s">
        <v>235</v>
      </c>
      <c r="B70" s="24">
        <v>2549081</v>
      </c>
      <c r="C70" s="24">
        <v>2549081</v>
      </c>
      <c r="D70" s="211">
        <v>2549081</v>
      </c>
      <c r="E70" s="10">
        <f aca="true" t="shared" si="5" ref="E70:E77">SUM(B70:D70)</f>
        <v>7647243</v>
      </c>
      <c r="F70" s="35"/>
    </row>
    <row r="71" spans="1:6" ht="12.75">
      <c r="A71" s="20" t="s">
        <v>335</v>
      </c>
      <c r="B71" s="24"/>
      <c r="C71" s="24"/>
      <c r="D71" s="211"/>
      <c r="E71" s="10">
        <f t="shared" si="5"/>
        <v>0</v>
      </c>
      <c r="F71" s="35"/>
    </row>
    <row r="72" spans="1:6" ht="12.75">
      <c r="A72" s="20" t="s">
        <v>338</v>
      </c>
      <c r="B72" s="24"/>
      <c r="C72" s="24"/>
      <c r="D72" s="211"/>
      <c r="E72" s="10">
        <f t="shared" si="5"/>
        <v>0</v>
      </c>
      <c r="F72" s="35"/>
    </row>
    <row r="73" spans="1:6" ht="12.75">
      <c r="A73" s="20" t="s">
        <v>337</v>
      </c>
      <c r="B73" s="24"/>
      <c r="C73" s="24"/>
      <c r="D73" s="211"/>
      <c r="E73" s="10">
        <f t="shared" si="5"/>
        <v>0</v>
      </c>
      <c r="F73" s="35"/>
    </row>
    <row r="74" spans="1:6" ht="12.75">
      <c r="A74" s="20" t="s">
        <v>435</v>
      </c>
      <c r="B74" s="10"/>
      <c r="C74" s="10"/>
      <c r="D74" s="10"/>
      <c r="E74" s="10">
        <f t="shared" si="5"/>
        <v>0</v>
      </c>
      <c r="F74" s="35"/>
    </row>
    <row r="75" spans="1:6" ht="12.75">
      <c r="A75" s="206" t="s">
        <v>471</v>
      </c>
      <c r="B75" s="10"/>
      <c r="C75" s="10"/>
      <c r="D75" s="10"/>
      <c r="E75" s="10">
        <f t="shared" si="5"/>
        <v>0</v>
      </c>
      <c r="F75" s="35"/>
    </row>
    <row r="76" spans="1:6" ht="12.75">
      <c r="A76" s="206" t="s">
        <v>496</v>
      </c>
      <c r="B76" s="10"/>
      <c r="C76" s="10"/>
      <c r="D76" s="10"/>
      <c r="E76" s="10">
        <f t="shared" si="5"/>
        <v>0</v>
      </c>
      <c r="F76" s="35"/>
    </row>
    <row r="77" spans="1:6" ht="12.75">
      <c r="A77" s="206" t="s">
        <v>540</v>
      </c>
      <c r="B77" s="10"/>
      <c r="C77" s="10">
        <v>4021.84</v>
      </c>
      <c r="D77" s="10">
        <v>9964.01</v>
      </c>
      <c r="E77" s="10">
        <f t="shared" si="5"/>
        <v>13985.85</v>
      </c>
      <c r="F77" s="35"/>
    </row>
    <row r="78" spans="1:6" ht="12.75">
      <c r="A78" s="42" t="s">
        <v>15</v>
      </c>
      <c r="B78" s="22">
        <f>SUM(B79:B86)</f>
        <v>21299141.57</v>
      </c>
      <c r="C78" s="22">
        <f>SUM(C79:C86)</f>
        <v>21290413.970000003</v>
      </c>
      <c r="D78" s="22">
        <f>SUM(D79:D86)</f>
        <v>21287903.33</v>
      </c>
      <c r="E78" s="22">
        <f>SUM(E79:E86)</f>
        <v>63877458.870000005</v>
      </c>
      <c r="F78" s="35"/>
    </row>
    <row r="79" spans="1:6" ht="12.75">
      <c r="A79" s="72" t="s">
        <v>235</v>
      </c>
      <c r="B79" s="24">
        <v>21209908</v>
      </c>
      <c r="C79" s="24">
        <v>21209907.26</v>
      </c>
      <c r="D79" s="217">
        <v>21209907.63</v>
      </c>
      <c r="E79" s="10">
        <f aca="true" t="shared" si="6" ref="E79:E87">SUM(B79:D79)</f>
        <v>63629722.89</v>
      </c>
      <c r="F79" s="35"/>
    </row>
    <row r="80" spans="1:6" ht="12.75">
      <c r="A80" s="72" t="s">
        <v>339</v>
      </c>
      <c r="B80" s="24"/>
      <c r="C80" s="24"/>
      <c r="D80" s="211"/>
      <c r="E80" s="10">
        <f t="shared" si="6"/>
        <v>0</v>
      </c>
      <c r="F80" s="35"/>
    </row>
    <row r="81" spans="1:6" ht="12.75">
      <c r="A81" s="72" t="s">
        <v>336</v>
      </c>
      <c r="B81" s="24"/>
      <c r="C81" s="24"/>
      <c r="D81" s="211"/>
      <c r="E81" s="10">
        <f t="shared" si="6"/>
        <v>0</v>
      </c>
      <c r="F81" s="35"/>
    </row>
    <row r="82" spans="1:6" ht="12.75">
      <c r="A82" s="72" t="s">
        <v>340</v>
      </c>
      <c r="B82" s="24"/>
      <c r="C82" s="24"/>
      <c r="D82" s="211"/>
      <c r="E82" s="10">
        <f t="shared" si="6"/>
        <v>0</v>
      </c>
      <c r="F82" s="35"/>
    </row>
    <row r="83" spans="1:6" ht="12.75">
      <c r="A83" s="72" t="s">
        <v>436</v>
      </c>
      <c r="B83" s="211"/>
      <c r="C83" s="211"/>
      <c r="D83" s="211"/>
      <c r="E83" s="24">
        <f t="shared" si="6"/>
        <v>0</v>
      </c>
      <c r="F83" s="35"/>
    </row>
    <row r="84" spans="1:6" ht="12.75">
      <c r="A84" s="207" t="s">
        <v>480</v>
      </c>
      <c r="B84" s="211">
        <v>1462.36</v>
      </c>
      <c r="C84" s="211">
        <v>1277.74</v>
      </c>
      <c r="D84" s="211">
        <v>1222.53</v>
      </c>
      <c r="E84" s="24">
        <f t="shared" si="6"/>
        <v>3962.63</v>
      </c>
      <c r="F84" s="35"/>
    </row>
    <row r="85" spans="1:6" ht="12.75">
      <c r="A85" s="207" t="s">
        <v>497</v>
      </c>
      <c r="B85" s="211">
        <v>87771.21</v>
      </c>
      <c r="C85" s="211">
        <v>74234.53</v>
      </c>
      <c r="D85" s="211">
        <v>61040.11</v>
      </c>
      <c r="E85" s="24">
        <f t="shared" si="6"/>
        <v>223045.84999999998</v>
      </c>
      <c r="F85" s="35"/>
    </row>
    <row r="86" spans="1:6" ht="12.75">
      <c r="A86" s="207" t="s">
        <v>541</v>
      </c>
      <c r="B86" s="211"/>
      <c r="C86" s="211">
        <v>4994.44</v>
      </c>
      <c r="D86" s="211">
        <v>15733.06</v>
      </c>
      <c r="E86" s="24">
        <f t="shared" si="6"/>
        <v>20727.5</v>
      </c>
      <c r="F86" s="35"/>
    </row>
    <row r="87" spans="1:6" ht="12.75">
      <c r="A87" s="39" t="s">
        <v>184</v>
      </c>
      <c r="B87" s="22">
        <v>0</v>
      </c>
      <c r="C87" s="22">
        <v>0</v>
      </c>
      <c r="D87" s="22">
        <v>10000000</v>
      </c>
      <c r="E87" s="22">
        <f t="shared" si="6"/>
        <v>10000000</v>
      </c>
      <c r="F87" s="35"/>
    </row>
    <row r="88" spans="1:6" ht="12.75">
      <c r="A88" s="41"/>
      <c r="B88" s="10"/>
      <c r="C88" s="10"/>
      <c r="D88" s="10"/>
      <c r="E88" s="10"/>
      <c r="F88" s="35"/>
    </row>
    <row r="89" spans="1:6" ht="12.75">
      <c r="A89" s="42" t="s">
        <v>138</v>
      </c>
      <c r="B89" s="22">
        <f>SUM(B90:B121)</f>
        <v>1237875</v>
      </c>
      <c r="C89" s="22">
        <f>SUM(C90:C121)</f>
        <v>800251</v>
      </c>
      <c r="D89" s="22">
        <f>SUM(D90:D121)</f>
        <v>14336107.37</v>
      </c>
      <c r="E89" s="22">
        <f>SUM(E90:E121)</f>
        <v>16374233.37</v>
      </c>
      <c r="F89" s="35"/>
    </row>
    <row r="90" spans="1:6" ht="12.75">
      <c r="A90" s="7" t="s">
        <v>168</v>
      </c>
      <c r="B90" s="10"/>
      <c r="C90" s="10"/>
      <c r="D90" s="10"/>
      <c r="E90" s="10">
        <f aca="true" t="shared" si="7" ref="E90:E122">SUM(B90:D90)</f>
        <v>0</v>
      </c>
      <c r="F90" s="35"/>
    </row>
    <row r="91" spans="1:6" ht="12.75" hidden="1">
      <c r="A91" s="7" t="s">
        <v>127</v>
      </c>
      <c r="B91" s="10"/>
      <c r="C91" s="10"/>
      <c r="D91" s="10"/>
      <c r="E91" s="10">
        <f t="shared" si="7"/>
        <v>0</v>
      </c>
      <c r="F91" s="35"/>
    </row>
    <row r="92" spans="1:6" ht="12.75" hidden="1">
      <c r="A92" s="7" t="s">
        <v>281</v>
      </c>
      <c r="B92" s="10"/>
      <c r="C92" s="10"/>
      <c r="D92" s="10"/>
      <c r="E92" s="10">
        <f t="shared" si="7"/>
        <v>0</v>
      </c>
      <c r="F92" s="35"/>
    </row>
    <row r="93" spans="1:6" ht="12.75" hidden="1">
      <c r="A93" s="7" t="s">
        <v>282</v>
      </c>
      <c r="B93" s="10"/>
      <c r="C93" s="10"/>
      <c r="D93" s="10"/>
      <c r="E93" s="10">
        <f t="shared" si="7"/>
        <v>0</v>
      </c>
      <c r="F93" s="35"/>
    </row>
    <row r="94" spans="1:6" ht="12.75" hidden="1">
      <c r="A94" s="7" t="s">
        <v>236</v>
      </c>
      <c r="B94" s="10"/>
      <c r="C94" s="10"/>
      <c r="D94" s="10"/>
      <c r="E94" s="10">
        <f t="shared" si="7"/>
        <v>0</v>
      </c>
      <c r="F94" s="35"/>
    </row>
    <row r="95" spans="1:6" ht="12.75">
      <c r="A95" s="7" t="s">
        <v>310</v>
      </c>
      <c r="B95" s="10">
        <v>1237875</v>
      </c>
      <c r="C95" s="10">
        <v>800251</v>
      </c>
      <c r="D95" s="10">
        <v>757091</v>
      </c>
      <c r="E95" s="10">
        <f t="shared" si="7"/>
        <v>2795217</v>
      </c>
      <c r="F95" s="35"/>
    </row>
    <row r="96" spans="1:6" ht="12.75" hidden="1">
      <c r="A96" s="7" t="s">
        <v>299</v>
      </c>
      <c r="B96" s="10"/>
      <c r="C96" s="10"/>
      <c r="D96" s="10"/>
      <c r="E96" s="10">
        <f t="shared" si="7"/>
        <v>0</v>
      </c>
      <c r="F96" s="35"/>
    </row>
    <row r="97" spans="1:6" ht="12.75" hidden="1">
      <c r="A97" s="7" t="s">
        <v>306</v>
      </c>
      <c r="B97" s="10"/>
      <c r="C97" s="10"/>
      <c r="D97" s="10"/>
      <c r="E97" s="10">
        <f t="shared" si="7"/>
        <v>0</v>
      </c>
      <c r="F97" s="35"/>
    </row>
    <row r="98" spans="1:6" ht="12.75" hidden="1">
      <c r="A98" s="7" t="s">
        <v>305</v>
      </c>
      <c r="B98" s="10"/>
      <c r="C98" s="10"/>
      <c r="D98" s="10"/>
      <c r="E98" s="10">
        <f t="shared" si="7"/>
        <v>0</v>
      </c>
      <c r="F98" s="35"/>
    </row>
    <row r="99" spans="1:6" ht="12.75" hidden="1">
      <c r="A99" s="7" t="s">
        <v>309</v>
      </c>
      <c r="B99" s="10"/>
      <c r="C99" s="10"/>
      <c r="D99" s="10"/>
      <c r="E99" s="10">
        <f t="shared" si="7"/>
        <v>0</v>
      </c>
      <c r="F99" s="35"/>
    </row>
    <row r="100" spans="1:6" ht="12.75" hidden="1">
      <c r="A100" s="7" t="s">
        <v>239</v>
      </c>
      <c r="B100" s="10"/>
      <c r="C100" s="10"/>
      <c r="D100" s="10"/>
      <c r="E100" s="10">
        <f t="shared" si="7"/>
        <v>0</v>
      </c>
      <c r="F100" s="35"/>
    </row>
    <row r="101" spans="1:6" ht="12.75" hidden="1">
      <c r="A101" s="7" t="s">
        <v>300</v>
      </c>
      <c r="B101" s="10"/>
      <c r="C101" s="10"/>
      <c r="D101" s="10"/>
      <c r="E101" s="10">
        <f t="shared" si="7"/>
        <v>0</v>
      </c>
      <c r="F101" s="35"/>
    </row>
    <row r="102" spans="1:6" ht="12.75" hidden="1">
      <c r="A102" s="7" t="s">
        <v>311</v>
      </c>
      <c r="B102" s="10"/>
      <c r="C102" s="10"/>
      <c r="D102" s="10"/>
      <c r="E102" s="10">
        <f t="shared" si="7"/>
        <v>0</v>
      </c>
      <c r="F102" s="35"/>
    </row>
    <row r="103" spans="1:6" ht="12.75" hidden="1">
      <c r="A103" s="7" t="s">
        <v>317</v>
      </c>
      <c r="B103" s="10"/>
      <c r="C103" s="10"/>
      <c r="D103" s="10"/>
      <c r="E103" s="10">
        <f t="shared" si="7"/>
        <v>0</v>
      </c>
      <c r="F103" s="35"/>
    </row>
    <row r="104" spans="1:6" ht="12.75">
      <c r="A104" s="7" t="s">
        <v>318</v>
      </c>
      <c r="B104" s="10"/>
      <c r="C104" s="10"/>
      <c r="D104" s="10"/>
      <c r="E104" s="10">
        <f t="shared" si="7"/>
        <v>0</v>
      </c>
      <c r="F104" s="35"/>
    </row>
    <row r="105" spans="1:6" ht="12.75">
      <c r="A105" s="7" t="s">
        <v>405</v>
      </c>
      <c r="B105" s="10"/>
      <c r="C105" s="10"/>
      <c r="D105" s="10"/>
      <c r="E105" s="10">
        <f t="shared" si="7"/>
        <v>0</v>
      </c>
      <c r="F105" s="35"/>
    </row>
    <row r="106" spans="1:6" ht="12.75">
      <c r="A106" s="7" t="s">
        <v>319</v>
      </c>
      <c r="B106" s="10"/>
      <c r="C106" s="10"/>
      <c r="D106" s="10"/>
      <c r="E106" s="10">
        <f t="shared" si="7"/>
        <v>0</v>
      </c>
      <c r="F106" s="35"/>
    </row>
    <row r="107" spans="1:6" ht="12.75">
      <c r="A107" s="7" t="s">
        <v>327</v>
      </c>
      <c r="B107" s="10"/>
      <c r="C107" s="10"/>
      <c r="D107" s="10"/>
      <c r="E107" s="10">
        <f t="shared" si="7"/>
        <v>0</v>
      </c>
      <c r="F107" s="35"/>
    </row>
    <row r="108" spans="1:6" ht="12.75">
      <c r="A108" s="7" t="s">
        <v>325</v>
      </c>
      <c r="B108" s="10"/>
      <c r="C108" s="10"/>
      <c r="D108" s="10"/>
      <c r="E108" s="10">
        <f t="shared" si="7"/>
        <v>0</v>
      </c>
      <c r="F108" s="35"/>
    </row>
    <row r="109" spans="1:6" ht="12.75">
      <c r="A109" s="7" t="s">
        <v>341</v>
      </c>
      <c r="B109" s="10"/>
      <c r="C109" s="10"/>
      <c r="D109" s="10"/>
      <c r="E109" s="10">
        <f t="shared" si="7"/>
        <v>0</v>
      </c>
      <c r="F109" s="35"/>
    </row>
    <row r="110" spans="1:6" ht="12.75">
      <c r="A110" s="206" t="s">
        <v>489</v>
      </c>
      <c r="B110" s="10"/>
      <c r="C110" s="10"/>
      <c r="D110" s="10"/>
      <c r="E110" s="10">
        <f t="shared" si="7"/>
        <v>0</v>
      </c>
      <c r="F110" s="35"/>
    </row>
    <row r="111" spans="1:6" ht="12.75">
      <c r="A111" s="7" t="s">
        <v>409</v>
      </c>
      <c r="B111" s="10"/>
      <c r="C111" s="10"/>
      <c r="D111" s="10"/>
      <c r="E111" s="10">
        <f t="shared" si="7"/>
        <v>0</v>
      </c>
      <c r="F111" s="35"/>
    </row>
    <row r="112" spans="1:6" ht="12.75">
      <c r="A112" s="206" t="s">
        <v>485</v>
      </c>
      <c r="B112" s="10"/>
      <c r="C112" s="10"/>
      <c r="D112" s="10"/>
      <c r="E112" s="10">
        <f t="shared" si="7"/>
        <v>0</v>
      </c>
      <c r="F112" s="35"/>
    </row>
    <row r="113" spans="1:6" ht="12.75">
      <c r="A113" s="206" t="s">
        <v>500</v>
      </c>
      <c r="B113" s="10"/>
      <c r="C113" s="10"/>
      <c r="D113" s="10">
        <v>13579016.37</v>
      </c>
      <c r="E113" s="10">
        <f t="shared" si="7"/>
        <v>13579016.37</v>
      </c>
      <c r="F113" s="35"/>
    </row>
    <row r="114" spans="1:6" ht="12.75">
      <c r="A114" s="7" t="s">
        <v>396</v>
      </c>
      <c r="B114" s="10"/>
      <c r="C114" s="10"/>
      <c r="D114" s="10"/>
      <c r="E114" s="10">
        <f t="shared" si="7"/>
        <v>0</v>
      </c>
      <c r="F114" s="35"/>
    </row>
    <row r="115" spans="1:6" ht="12.75">
      <c r="A115" s="7" t="s">
        <v>453</v>
      </c>
      <c r="B115" s="10"/>
      <c r="C115" s="10"/>
      <c r="D115" s="10"/>
      <c r="E115" s="10">
        <f t="shared" si="7"/>
        <v>0</v>
      </c>
      <c r="F115" s="35"/>
    </row>
    <row r="116" spans="1:6" ht="12.75">
      <c r="A116" s="7" t="s">
        <v>449</v>
      </c>
      <c r="B116" s="10"/>
      <c r="C116" s="10"/>
      <c r="D116" s="10"/>
      <c r="E116" s="10">
        <f t="shared" si="7"/>
        <v>0</v>
      </c>
      <c r="F116" s="35"/>
    </row>
    <row r="117" spans="1:6" ht="12.75">
      <c r="A117" s="7" t="s">
        <v>450</v>
      </c>
      <c r="B117" s="10"/>
      <c r="C117" s="10"/>
      <c r="D117" s="10"/>
      <c r="E117" s="10">
        <f t="shared" si="7"/>
        <v>0</v>
      </c>
      <c r="F117" s="35"/>
    </row>
    <row r="118" spans="1:6" ht="12.75">
      <c r="A118" s="7" t="s">
        <v>492</v>
      </c>
      <c r="B118" s="10"/>
      <c r="C118" s="10"/>
      <c r="D118" s="10"/>
      <c r="E118" s="10">
        <f t="shared" si="7"/>
        <v>0</v>
      </c>
      <c r="F118" s="35"/>
    </row>
    <row r="119" spans="1:6" ht="12.75">
      <c r="A119" s="7" t="s">
        <v>461</v>
      </c>
      <c r="B119" s="10"/>
      <c r="C119" s="10"/>
      <c r="D119" s="10"/>
      <c r="E119" s="10">
        <f t="shared" si="7"/>
        <v>0</v>
      </c>
      <c r="F119" s="35"/>
    </row>
    <row r="120" spans="1:6" ht="12.75">
      <c r="A120" s="206" t="s">
        <v>503</v>
      </c>
      <c r="B120" s="10"/>
      <c r="C120" s="10"/>
      <c r="D120" s="10"/>
      <c r="E120" s="10">
        <f t="shared" si="7"/>
        <v>0</v>
      </c>
      <c r="F120" s="35"/>
    </row>
    <row r="121" spans="1:6" ht="12.75">
      <c r="A121" s="206" t="s">
        <v>505</v>
      </c>
      <c r="B121" s="10"/>
      <c r="C121" s="10"/>
      <c r="D121" s="10"/>
      <c r="E121" s="10">
        <f t="shared" si="7"/>
        <v>0</v>
      </c>
      <c r="F121" s="35"/>
    </row>
    <row r="122" spans="1:6" ht="12.75">
      <c r="A122" s="42" t="s">
        <v>16</v>
      </c>
      <c r="B122" s="22">
        <v>0</v>
      </c>
      <c r="C122" s="22">
        <v>0</v>
      </c>
      <c r="D122" s="22">
        <v>0</v>
      </c>
      <c r="E122" s="22">
        <f t="shared" si="7"/>
        <v>0</v>
      </c>
      <c r="F122" s="35"/>
    </row>
    <row r="123" spans="1:6" ht="12.75">
      <c r="A123" s="7"/>
      <c r="B123" s="10"/>
      <c r="C123" s="10"/>
      <c r="D123" s="10"/>
      <c r="E123" s="10"/>
      <c r="F123" s="35"/>
    </row>
    <row r="124" spans="1:6" ht="12.75">
      <c r="A124" s="42" t="s">
        <v>14</v>
      </c>
      <c r="B124" s="22">
        <f>SUM(B125:B129)</f>
        <v>0</v>
      </c>
      <c r="C124" s="22">
        <f>SUM(C125:C129)</f>
        <v>0</v>
      </c>
      <c r="D124" s="22">
        <f>SUM(D125:D129)</f>
        <v>0</v>
      </c>
      <c r="E124" s="22">
        <f>SUM(E125:E129)</f>
        <v>0</v>
      </c>
      <c r="F124" s="35"/>
    </row>
    <row r="125" spans="1:6" ht="12.75">
      <c r="A125" s="7" t="s">
        <v>130</v>
      </c>
      <c r="B125" s="10"/>
      <c r="C125" s="10"/>
      <c r="D125" s="10"/>
      <c r="E125" s="10">
        <f>SUM(B125:D125)</f>
        <v>0</v>
      </c>
      <c r="F125" s="35"/>
    </row>
    <row r="126" spans="1:6" ht="12.75">
      <c r="A126" s="7" t="s">
        <v>131</v>
      </c>
      <c r="B126" s="10"/>
      <c r="C126" s="10"/>
      <c r="D126" s="10"/>
      <c r="E126" s="10">
        <f>SUM(B126:D126)</f>
        <v>0</v>
      </c>
      <c r="F126" s="35"/>
    </row>
    <row r="127" spans="1:6" ht="12.75">
      <c r="A127" s="7" t="s">
        <v>132</v>
      </c>
      <c r="B127" s="10"/>
      <c r="C127" s="10"/>
      <c r="D127" s="10"/>
      <c r="E127" s="10">
        <f>SUM(B127:D127)</f>
        <v>0</v>
      </c>
      <c r="F127" s="35"/>
    </row>
    <row r="128" spans="1:6" ht="12.75">
      <c r="A128" s="7" t="s">
        <v>283</v>
      </c>
      <c r="B128" s="10"/>
      <c r="C128" s="10"/>
      <c r="D128" s="10"/>
      <c r="E128" s="10">
        <f>SUM(B128:D128)</f>
        <v>0</v>
      </c>
      <c r="F128" s="35"/>
    </row>
    <row r="129" spans="1:6" ht="12.75">
      <c r="A129" s="7" t="s">
        <v>302</v>
      </c>
      <c r="B129" s="10"/>
      <c r="C129" s="10"/>
      <c r="D129" s="10"/>
      <c r="E129" s="10">
        <f>SUM(B129:D129)</f>
        <v>0</v>
      </c>
      <c r="F129" s="35"/>
    </row>
    <row r="130" spans="1:6" ht="12.75">
      <c r="A130" s="7"/>
      <c r="B130" s="10"/>
      <c r="C130" s="10"/>
      <c r="D130" s="10"/>
      <c r="E130" s="10"/>
      <c r="F130" s="35"/>
    </row>
    <row r="131" spans="1:6" ht="12.75">
      <c r="A131" s="42" t="s">
        <v>17</v>
      </c>
      <c r="B131" s="22">
        <v>4488027.28</v>
      </c>
      <c r="C131" s="22">
        <v>1084102</v>
      </c>
      <c r="D131" s="22">
        <v>901449</v>
      </c>
      <c r="E131" s="22">
        <f>SUM(B131:D131)</f>
        <v>6473578.28</v>
      </c>
      <c r="F131" s="35"/>
    </row>
    <row r="132" spans="1:6" ht="12.75">
      <c r="A132" s="8"/>
      <c r="B132" s="11"/>
      <c r="C132" s="11"/>
      <c r="D132" s="11"/>
      <c r="E132" s="11"/>
      <c r="F132" s="35"/>
    </row>
    <row r="133" ht="12.75">
      <c r="F133" s="35"/>
    </row>
    <row r="134" spans="1:6" ht="12.75">
      <c r="A134" s="4" t="s">
        <v>29</v>
      </c>
      <c r="B134" s="5">
        <f>SUM(B131+B124+B122+B89+B87+B78+B69+B59+B49+B36+B31+B17+B9)</f>
        <v>165475787.42000002</v>
      </c>
      <c r="C134" s="5">
        <f>SUM(C131+C124+C122+C89+C87+C78+C69+C59+C49+C36+C31+C17+C9)</f>
        <v>97598997.01</v>
      </c>
      <c r="D134" s="5">
        <f>SUM(D131+D124+D122+D89+D87+D78+D69+D59+D49+D36+D31+D17+D9)</f>
        <v>103622417.26999998</v>
      </c>
      <c r="E134" s="5">
        <f>SUM(E131+E124+E122+E89+E87+E78+E69+E59+E49+E36+E31+E17+E9)</f>
        <v>366697201.7</v>
      </c>
      <c r="F134" s="35"/>
    </row>
    <row r="135" ht="12.75">
      <c r="F135" s="35"/>
    </row>
    <row r="136" spans="2:6" ht="12.75">
      <c r="B136" s="35"/>
      <c r="D136" s="35"/>
      <c r="F136" s="35"/>
    </row>
    <row r="137" spans="5:6" ht="12.75">
      <c r="E137" s="35"/>
      <c r="F137" s="35"/>
    </row>
    <row r="138" ht="12.75">
      <c r="F138" s="35"/>
    </row>
    <row r="139" ht="12.75">
      <c r="F139" s="35"/>
    </row>
    <row r="140" ht="12.75">
      <c r="F140" s="35"/>
    </row>
    <row r="141" ht="12.75">
      <c r="F141" s="35"/>
    </row>
    <row r="142" ht="12.75">
      <c r="F142" s="35"/>
    </row>
    <row r="143" ht="12.75">
      <c r="F143" s="35"/>
    </row>
    <row r="144" ht="12.75">
      <c r="F144" s="35"/>
    </row>
    <row r="145" ht="12.75">
      <c r="F145" s="35"/>
    </row>
    <row r="146" ht="12.75">
      <c r="F146" s="35"/>
    </row>
    <row r="147" ht="12.75">
      <c r="F147" s="35"/>
    </row>
    <row r="148" ht="12.75">
      <c r="F148" s="35"/>
    </row>
    <row r="149" ht="12.75">
      <c r="F149" s="35"/>
    </row>
    <row r="150" ht="12.75">
      <c r="F150" s="35"/>
    </row>
    <row r="151" ht="12.75">
      <c r="F151" s="35"/>
    </row>
    <row r="152" ht="12.75">
      <c r="F152" s="35"/>
    </row>
    <row r="153" ht="12.75">
      <c r="F153" s="35"/>
    </row>
    <row r="154" ht="12.75">
      <c r="F154" s="35"/>
    </row>
    <row r="155" ht="12.75">
      <c r="F155" s="35"/>
    </row>
    <row r="156" ht="12.75">
      <c r="F156" s="35"/>
    </row>
    <row r="157" ht="12.75">
      <c r="F157" s="35"/>
    </row>
    <row r="158" ht="12.75">
      <c r="F158" s="35"/>
    </row>
    <row r="159" ht="12.75">
      <c r="F159" s="35"/>
    </row>
    <row r="160" ht="12.75">
      <c r="F160" s="35"/>
    </row>
    <row r="161" ht="12.75">
      <c r="F161" s="35"/>
    </row>
    <row r="162" ht="12.75">
      <c r="F162" s="35"/>
    </row>
  </sheetData>
  <sheetProtection/>
  <mergeCells count="4">
    <mergeCell ref="A4:E4"/>
    <mergeCell ref="A1:E1"/>
    <mergeCell ref="A2:E2"/>
    <mergeCell ref="A3:E3"/>
  </mergeCells>
  <printOptions horizontalCentered="1"/>
  <pageMargins left="0.15748031496062992" right="0.15748031496062992" top="0.2362204724409449" bottom="0.15748031496062992" header="0.2362204724409449" footer="0"/>
  <pageSetup firstPageNumber="7" useFirstPageNumber="1" horizontalDpi="600" verticalDpi="600" orientation="landscape" scale="65" r:id="rId2"/>
  <rowBreaks count="1" manualBreakCount="1">
    <brk id="57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2.71093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274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6"/>
      <c r="B9" s="23"/>
      <c r="C9" s="23"/>
      <c r="D9" s="23"/>
      <c r="E9" s="23"/>
      <c r="F9" s="21"/>
    </row>
    <row r="10" spans="1:6" ht="12.75">
      <c r="A10" s="30" t="s">
        <v>43</v>
      </c>
      <c r="B10" s="24">
        <v>57407379</v>
      </c>
      <c r="C10" s="89">
        <f>SUM('Egresos Reales'!E9)</f>
        <v>63301481</v>
      </c>
      <c r="D10" s="24">
        <f>SUM('Presupuesto Egresos'!E9)</f>
        <v>63779926</v>
      </c>
      <c r="E10" s="89">
        <f>SUM(D10-C10)</f>
        <v>478445</v>
      </c>
      <c r="F10" s="7"/>
    </row>
    <row r="11" spans="1:6" ht="12.75">
      <c r="A11" s="20"/>
      <c r="B11" s="24"/>
      <c r="C11" s="24"/>
      <c r="D11" s="24"/>
      <c r="E11" s="24"/>
      <c r="F11" s="7"/>
    </row>
    <row r="12" spans="1:6" ht="12.75">
      <c r="A12" s="30" t="s">
        <v>45</v>
      </c>
      <c r="B12" s="24">
        <v>18217264.16</v>
      </c>
      <c r="C12" s="89">
        <f>SUM('Egresos Reales'!E10)</f>
        <v>17236797.96</v>
      </c>
      <c r="D12" s="24">
        <f>SUM('Presupuesto Egresos'!E10)</f>
        <v>14504745</v>
      </c>
      <c r="E12" s="89">
        <f>SUM(D12-C12)</f>
        <v>-2732052.960000001</v>
      </c>
      <c r="F12" s="7"/>
    </row>
    <row r="13" spans="1:6" ht="12.75">
      <c r="A13" s="7"/>
      <c r="B13" s="24"/>
      <c r="C13" s="24"/>
      <c r="D13" s="24"/>
      <c r="E13" s="24"/>
      <c r="F13" s="7"/>
    </row>
    <row r="14" spans="1:6" ht="12.75">
      <c r="A14" s="30" t="s">
        <v>44</v>
      </c>
      <c r="B14" s="24">
        <v>20520113.619999997</v>
      </c>
      <c r="C14" s="89">
        <f>SUM('Egresos Reales'!E11)</f>
        <v>13316431.89</v>
      </c>
      <c r="D14" s="24">
        <f>SUM('Presupuesto Egresos'!E11)</f>
        <v>14439926</v>
      </c>
      <c r="E14" s="89">
        <f>SUM(D14-C14)</f>
        <v>1123494.1099999994</v>
      </c>
      <c r="F14" s="7"/>
    </row>
    <row r="15" spans="1:6" ht="12.75">
      <c r="A15" s="8"/>
      <c r="B15" s="25"/>
      <c r="C15" s="25"/>
      <c r="D15" s="25"/>
      <c r="E15" s="25"/>
      <c r="F15" s="7"/>
    </row>
    <row r="16" spans="2:6" ht="12.75">
      <c r="B16" s="35"/>
      <c r="C16" s="35"/>
      <c r="D16" s="35"/>
      <c r="E16" s="35"/>
      <c r="F16" s="7"/>
    </row>
    <row r="17" spans="1:6" ht="12.75">
      <c r="A17" s="4" t="s">
        <v>4</v>
      </c>
      <c r="B17" s="5">
        <f>SUM(B9:B15)</f>
        <v>96144756.78</v>
      </c>
      <c r="C17" s="91">
        <f>SUM(C9:C15)</f>
        <v>93854710.85000001</v>
      </c>
      <c r="D17" s="5">
        <f>SUM(D9:D15)</f>
        <v>92724597</v>
      </c>
      <c r="E17" s="91">
        <f>SUM(E9:E15)</f>
        <v>-1130113.8500000015</v>
      </c>
      <c r="F17" s="29"/>
    </row>
    <row r="18" ht="12.75">
      <c r="F18" s="7"/>
    </row>
    <row r="19" spans="1:6" ht="12.75">
      <c r="A19" s="12"/>
      <c r="B19" s="13"/>
      <c r="C19" s="13"/>
      <c r="D19" s="13"/>
      <c r="E19" s="13"/>
      <c r="F19" s="16"/>
    </row>
    <row r="20" spans="1:6" ht="12.75">
      <c r="A20" s="14"/>
      <c r="B20" s="15"/>
      <c r="C20" s="15"/>
      <c r="D20" s="15"/>
      <c r="E20" s="15"/>
      <c r="F20" s="16"/>
    </row>
    <row r="21" spans="1:6" ht="12.75">
      <c r="A21" s="14"/>
      <c r="B21" s="15"/>
      <c r="C21" s="15"/>
      <c r="D21" s="15"/>
      <c r="E21" s="15"/>
      <c r="F21" s="16"/>
    </row>
    <row r="22" spans="1:6" ht="12.75">
      <c r="A22" s="14"/>
      <c r="B22" s="15"/>
      <c r="C22" s="15"/>
      <c r="D22" s="15"/>
      <c r="E22" s="15"/>
      <c r="F22" s="16"/>
    </row>
    <row r="23" spans="1:6" ht="12.75">
      <c r="A23" s="14"/>
      <c r="B23" s="15"/>
      <c r="C23" s="15"/>
      <c r="D23" s="15"/>
      <c r="E23" s="15"/>
      <c r="F23" s="16"/>
    </row>
    <row r="24" spans="1:6" ht="12.75">
      <c r="A24" s="14"/>
      <c r="B24" s="15"/>
      <c r="C24" s="15"/>
      <c r="D24" s="15"/>
      <c r="E24" s="15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7"/>
      <c r="B44" s="18"/>
      <c r="C44" s="18"/>
      <c r="D44" s="18"/>
      <c r="E44" s="18"/>
      <c r="F44" s="19"/>
    </row>
    <row r="46" ht="15.75">
      <c r="A46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3.14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59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6"/>
      <c r="B9" s="23"/>
      <c r="C9" s="23"/>
      <c r="D9" s="23"/>
      <c r="E9" s="23"/>
      <c r="F9" s="21"/>
    </row>
    <row r="10" spans="1:6" ht="12.75">
      <c r="A10" s="30" t="s">
        <v>60</v>
      </c>
      <c r="B10" s="24">
        <v>19075856.22</v>
      </c>
      <c r="C10" s="89">
        <f>SUM('Egresos Reales'!E14)</f>
        <v>7620160.609999999</v>
      </c>
      <c r="D10" s="24">
        <f>SUM('Presupuesto Egresos'!E14)</f>
        <v>9300000</v>
      </c>
      <c r="E10" s="89">
        <f>SUM(D10-C10)</f>
        <v>1679839.3900000006</v>
      </c>
      <c r="F10" s="7"/>
    </row>
    <row r="11" spans="1:6" ht="12.75">
      <c r="A11" s="7"/>
      <c r="B11" s="24"/>
      <c r="C11" s="24"/>
      <c r="D11" s="24"/>
      <c r="E11" s="24"/>
      <c r="F11" s="7"/>
    </row>
    <row r="12" spans="1:6" ht="12.75">
      <c r="A12" s="30" t="s">
        <v>121</v>
      </c>
      <c r="B12" s="24">
        <v>6093082.13</v>
      </c>
      <c r="C12" s="89">
        <f>SUM('Egresos Reales'!E15)</f>
        <v>1226575.18</v>
      </c>
      <c r="D12" s="24">
        <f>SUM('Presupuesto Egresos'!E15)</f>
        <v>4531599</v>
      </c>
      <c r="E12" s="89">
        <f>SUM(D12-C12)</f>
        <v>3305023.8200000003</v>
      </c>
      <c r="F12" s="7"/>
    </row>
    <row r="13" spans="1:6" ht="12.75">
      <c r="A13" s="7"/>
      <c r="B13" s="24"/>
      <c r="C13" s="24"/>
      <c r="D13" s="24"/>
      <c r="E13" s="24"/>
      <c r="F13" s="7"/>
    </row>
    <row r="14" spans="1:6" ht="12.75">
      <c r="A14" s="30" t="s">
        <v>46</v>
      </c>
      <c r="B14" s="24">
        <v>98020</v>
      </c>
      <c r="C14" s="89">
        <f>SUM('Egresos Reales'!E16)</f>
        <v>167040</v>
      </c>
      <c r="D14" s="24">
        <f>SUM('Presupuesto Egresos'!E16)</f>
        <v>120000</v>
      </c>
      <c r="E14" s="89">
        <f>SUM(D14-C14)</f>
        <v>-47040</v>
      </c>
      <c r="F14" s="7"/>
    </row>
    <row r="15" spans="1:6" ht="12.75">
      <c r="A15" s="7"/>
      <c r="B15" s="24"/>
      <c r="C15" s="89"/>
      <c r="D15" s="24"/>
      <c r="E15" s="89"/>
      <c r="F15" s="7"/>
    </row>
    <row r="16" spans="1:6" ht="12.75">
      <c r="A16" s="30" t="s">
        <v>47</v>
      </c>
      <c r="B16" s="24">
        <v>0</v>
      </c>
      <c r="C16" s="89">
        <f>SUM('Egresos Reales'!E17)</f>
        <v>0</v>
      </c>
      <c r="D16" s="24">
        <f>SUM('Presupuesto Egresos'!E17)</f>
        <v>0</v>
      </c>
      <c r="E16" s="89">
        <f>SUM(D16-C16)</f>
        <v>0</v>
      </c>
      <c r="F16" s="7"/>
    </row>
    <row r="17" spans="1:6" ht="12.75">
      <c r="A17" s="7"/>
      <c r="B17" s="24"/>
      <c r="C17" s="89"/>
      <c r="D17" s="24"/>
      <c r="E17" s="89"/>
      <c r="F17" s="7"/>
    </row>
    <row r="18" spans="1:6" ht="12.75">
      <c r="A18" s="30" t="s">
        <v>122</v>
      </c>
      <c r="B18" s="24">
        <v>0</v>
      </c>
      <c r="C18" s="89">
        <f>SUM('Egresos Reales'!E18)</f>
        <v>0</v>
      </c>
      <c r="D18" s="24">
        <f>SUM('Presupuesto Egresos'!E18)</f>
        <v>0</v>
      </c>
      <c r="E18" s="89">
        <f>SUM(D18-C18)</f>
        <v>0</v>
      </c>
      <c r="F18" s="7"/>
    </row>
    <row r="19" spans="1:6" ht="12.75">
      <c r="A19" s="30"/>
      <c r="B19" s="24"/>
      <c r="C19" s="89"/>
      <c r="D19" s="24"/>
      <c r="E19" s="89"/>
      <c r="F19" s="7"/>
    </row>
    <row r="20" spans="1:6" ht="12.75">
      <c r="A20" s="30" t="s">
        <v>3</v>
      </c>
      <c r="B20" s="24">
        <v>1674674</v>
      </c>
      <c r="C20" s="89">
        <f>SUM('Egresos Reales'!E19)</f>
        <v>652091.2899999999</v>
      </c>
      <c r="D20" s="24">
        <f>SUM('Presupuesto Egresos'!E19)</f>
        <v>1140000</v>
      </c>
      <c r="E20" s="89">
        <f>SUM(D20-C20)</f>
        <v>487908.7100000001</v>
      </c>
      <c r="F20" s="7"/>
    </row>
    <row r="21" spans="1:6" ht="12.75">
      <c r="A21" s="8"/>
      <c r="B21" s="25"/>
      <c r="C21" s="25"/>
      <c r="D21" s="25"/>
      <c r="E21" s="25"/>
      <c r="F21" s="7"/>
    </row>
    <row r="22" spans="2:6" ht="12.75">
      <c r="B22" s="35"/>
      <c r="C22" s="35"/>
      <c r="D22" s="35"/>
      <c r="E22" s="35"/>
      <c r="F22" s="7"/>
    </row>
    <row r="23" spans="1:6" ht="12.75">
      <c r="A23" s="4" t="s">
        <v>4</v>
      </c>
      <c r="B23" s="5">
        <f>SUM(B9:B21)</f>
        <v>26941632.349999998</v>
      </c>
      <c r="C23" s="91">
        <f>SUM(C9:C21)</f>
        <v>9665867.079999998</v>
      </c>
      <c r="D23" s="5">
        <f>SUM(D9:D21)</f>
        <v>15091599</v>
      </c>
      <c r="E23" s="91">
        <f>SUM(E9:E21)</f>
        <v>5425731.920000001</v>
      </c>
      <c r="F23" s="29"/>
    </row>
    <row r="24" ht="12.75">
      <c r="F24" s="7"/>
    </row>
    <row r="25" spans="1:6" ht="12.75">
      <c r="A25" s="12"/>
      <c r="B25" s="13"/>
      <c r="C25" s="13"/>
      <c r="D25" s="13"/>
      <c r="E25" s="13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7"/>
      <c r="B42" s="18"/>
      <c r="C42" s="18"/>
      <c r="D42" s="18"/>
      <c r="E42" s="18"/>
      <c r="F42" s="19"/>
    </row>
    <row r="44" ht="15.75">
      <c r="A44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3" right="0.3937007874015748" top="0.48" bottom="0.17" header="0" footer="0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6.8515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61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6"/>
      <c r="B9" s="23"/>
      <c r="C9" s="23"/>
      <c r="D9" s="23"/>
      <c r="E9" s="23"/>
      <c r="F9" s="21"/>
    </row>
    <row r="10" spans="1:6" ht="12.75">
      <c r="A10" s="30" t="s">
        <v>123</v>
      </c>
      <c r="B10" s="24">
        <v>4946926.91</v>
      </c>
      <c r="C10" s="89">
        <f>SUM('Egresos Reales'!E22)</f>
        <v>2933359.83</v>
      </c>
      <c r="D10" s="24">
        <f>SUM('Presupuesto Egresos'!E22)</f>
        <v>3725000</v>
      </c>
      <c r="E10" s="89">
        <f>SUM(D10-C10)</f>
        <v>791640.1699999999</v>
      </c>
      <c r="F10" s="7"/>
    </row>
    <row r="11" spans="1:6" ht="12.75">
      <c r="A11" s="20"/>
      <c r="B11" s="24"/>
      <c r="C11" s="24"/>
      <c r="D11" s="24"/>
      <c r="E11" s="24"/>
      <c r="F11" s="7"/>
    </row>
    <row r="12" spans="1:6" ht="12.75">
      <c r="A12" s="30" t="s">
        <v>48</v>
      </c>
      <c r="B12" s="24">
        <v>0</v>
      </c>
      <c r="C12" s="89">
        <f>SUM('Egresos Reales'!E23)</f>
        <v>0</v>
      </c>
      <c r="D12" s="24">
        <f>SUM('Presupuesto Egresos'!E23)</f>
        <v>0</v>
      </c>
      <c r="E12" s="89">
        <f>SUM(D12-C12)</f>
        <v>0</v>
      </c>
      <c r="F12" s="7"/>
    </row>
    <row r="13" spans="1:6" ht="12.75">
      <c r="A13" s="20"/>
      <c r="B13" s="24"/>
      <c r="C13" s="24"/>
      <c r="D13" s="24"/>
      <c r="E13" s="24"/>
      <c r="F13" s="7"/>
    </row>
    <row r="14" spans="1:6" ht="12.75">
      <c r="A14" s="30" t="s">
        <v>49</v>
      </c>
      <c r="B14" s="24">
        <v>4270497.59</v>
      </c>
      <c r="C14" s="89">
        <f>SUM('Egresos Reales'!E24)</f>
        <v>1895774.58</v>
      </c>
      <c r="D14" s="24">
        <f>SUM('Presupuesto Egresos'!E24)</f>
        <v>1641000</v>
      </c>
      <c r="E14" s="89">
        <f>SUM(D14-C14)</f>
        <v>-254774.58000000007</v>
      </c>
      <c r="F14" s="7"/>
    </row>
    <row r="15" spans="1:6" ht="12.75">
      <c r="A15" s="20"/>
      <c r="B15" s="24"/>
      <c r="C15" s="89"/>
      <c r="D15" s="24"/>
      <c r="E15" s="89"/>
      <c r="F15" s="7"/>
    </row>
    <row r="16" spans="1:6" ht="12.75">
      <c r="A16" s="30" t="s">
        <v>50</v>
      </c>
      <c r="B16" s="24">
        <v>1846868.52</v>
      </c>
      <c r="C16" s="89">
        <f>SUM('Egresos Reales'!E25)</f>
        <v>168917.59999999998</v>
      </c>
      <c r="D16" s="24">
        <f>SUM('Presupuesto Egresos'!E25)</f>
        <v>501000</v>
      </c>
      <c r="E16" s="89">
        <f>SUM(D16-C16)</f>
        <v>332082.4</v>
      </c>
      <c r="F16" s="7"/>
    </row>
    <row r="17" spans="1:6" ht="12.75">
      <c r="A17" s="20"/>
      <c r="B17" s="24"/>
      <c r="C17" s="89"/>
      <c r="D17" s="24"/>
      <c r="E17" s="89"/>
      <c r="F17" s="7"/>
    </row>
    <row r="18" spans="1:6" ht="12.75">
      <c r="A18" s="30" t="s">
        <v>51</v>
      </c>
      <c r="B18" s="24">
        <v>4691468.38</v>
      </c>
      <c r="C18" s="89">
        <f>SUM('Egresos Reales'!E26)</f>
        <v>2894202.75</v>
      </c>
      <c r="D18" s="24">
        <f>SUM('Presupuesto Egresos'!E26)</f>
        <v>3097350</v>
      </c>
      <c r="E18" s="89">
        <f>SUM(D18-C18)</f>
        <v>203147.25</v>
      </c>
      <c r="F18" s="7"/>
    </row>
    <row r="19" spans="1:6" ht="12.75">
      <c r="A19" s="30"/>
      <c r="B19" s="24"/>
      <c r="C19" s="89"/>
      <c r="D19" s="24"/>
      <c r="E19" s="89"/>
      <c r="F19" s="7"/>
    </row>
    <row r="20" spans="1:6" ht="12.75">
      <c r="A20" s="30" t="s">
        <v>3</v>
      </c>
      <c r="B20" s="24">
        <v>756202.2</v>
      </c>
      <c r="C20" s="89">
        <f>SUM('Egresos Reales'!E27)</f>
        <v>505486</v>
      </c>
      <c r="D20" s="24">
        <f>SUM('Presupuesto Egresos'!E27)</f>
        <v>615000</v>
      </c>
      <c r="E20" s="89">
        <f>SUM(D20-C20)</f>
        <v>109514</v>
      </c>
      <c r="F20" s="7"/>
    </row>
    <row r="21" spans="1:6" ht="12.75">
      <c r="A21" s="30"/>
      <c r="B21" s="24"/>
      <c r="C21" s="89"/>
      <c r="D21" s="24"/>
      <c r="E21" s="89"/>
      <c r="F21" s="7"/>
    </row>
    <row r="22" spans="1:6" ht="12.75">
      <c r="A22" s="30" t="s">
        <v>333</v>
      </c>
      <c r="B22" s="24">
        <v>1544951.9000000001</v>
      </c>
      <c r="C22" s="89">
        <f>SUM('Egresos Reales'!E28)</f>
        <v>0</v>
      </c>
      <c r="D22" s="24">
        <f>SUM('Presupuesto Egresos'!E28)</f>
        <v>0</v>
      </c>
      <c r="E22" s="89">
        <f>SUM(D22-C22)</f>
        <v>0</v>
      </c>
      <c r="F22" s="7"/>
    </row>
    <row r="23" spans="1:6" ht="12.75">
      <c r="A23" s="8"/>
      <c r="B23" s="25"/>
      <c r="C23" s="25"/>
      <c r="D23" s="25"/>
      <c r="E23" s="25"/>
      <c r="F23" s="7"/>
    </row>
    <row r="24" spans="2:6" ht="12.75">
      <c r="B24" s="35"/>
      <c r="C24" s="35"/>
      <c r="D24" s="35"/>
      <c r="E24" s="35"/>
      <c r="F24" s="7"/>
    </row>
    <row r="25" spans="1:6" ht="12.75">
      <c r="A25" s="4" t="s">
        <v>4</v>
      </c>
      <c r="B25" s="5">
        <f>SUM(B9:B23)</f>
        <v>18056915.499999996</v>
      </c>
      <c r="C25" s="91">
        <f>SUM(C9:C23)</f>
        <v>8397740.76</v>
      </c>
      <c r="D25" s="5">
        <f>SUM(D9:D23)</f>
        <v>9579350</v>
      </c>
      <c r="E25" s="91">
        <f>SUM(E9:E23)</f>
        <v>1181609.2399999998</v>
      </c>
      <c r="F25" s="29"/>
    </row>
    <row r="26" ht="11.25" customHeight="1">
      <c r="F26" s="7"/>
    </row>
    <row r="27" spans="1:6" ht="12.75">
      <c r="A27" s="12"/>
      <c r="B27" s="13"/>
      <c r="C27" s="13"/>
      <c r="D27" s="13"/>
      <c r="E27" s="13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7"/>
      <c r="B45" s="18"/>
      <c r="C45" s="18"/>
      <c r="D45" s="18"/>
      <c r="E45" s="18"/>
      <c r="F45" s="19"/>
    </row>
    <row r="47" ht="15.75">
      <c r="A47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18" right="0.18" top="0.48" bottom="0.17" header="0.39" footer="0"/>
  <pageSetup horizontalDpi="600" verticalDpi="600" orientation="landscape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5.574218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275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31"/>
      <c r="B9" s="23"/>
      <c r="C9" s="23"/>
      <c r="D9" s="23"/>
      <c r="E9" s="23"/>
      <c r="F9" s="21"/>
    </row>
    <row r="10" spans="1:6" ht="12.75">
      <c r="A10" s="30" t="s">
        <v>243</v>
      </c>
      <c r="B10" s="24">
        <v>16143808.2</v>
      </c>
      <c r="C10" s="89">
        <f>SUM('Egresos Reales'!E31)</f>
        <v>6603742.62</v>
      </c>
      <c r="D10" s="24">
        <f>SUM('Presupuesto Egresos'!E31)</f>
        <v>7899000</v>
      </c>
      <c r="E10" s="89">
        <f>SUM(D10-C10)</f>
        <v>1295257.38</v>
      </c>
      <c r="F10" s="7"/>
    </row>
    <row r="11" spans="1:6" ht="12.75">
      <c r="A11" s="20"/>
      <c r="B11" s="24"/>
      <c r="C11" s="24"/>
      <c r="D11" s="24"/>
      <c r="E11" s="24"/>
      <c r="F11" s="7"/>
    </row>
    <row r="12" spans="1:6" ht="12.75">
      <c r="A12" s="30" t="s">
        <v>52</v>
      </c>
      <c r="B12" s="24">
        <v>5550208.74</v>
      </c>
      <c r="C12" s="89">
        <f>SUM('Egresos Reales'!E32)</f>
        <v>2573132.01</v>
      </c>
      <c r="D12" s="24">
        <f>SUM('Presupuesto Egresos'!E32)</f>
        <v>3856500</v>
      </c>
      <c r="E12" s="89">
        <f>SUM(D12-C12)</f>
        <v>1283367.9900000002</v>
      </c>
      <c r="F12" s="7"/>
    </row>
    <row r="13" spans="1:6" ht="12.75">
      <c r="A13" s="20"/>
      <c r="B13" s="24"/>
      <c r="C13" s="24"/>
      <c r="D13" s="24"/>
      <c r="E13" s="24"/>
      <c r="F13" s="7"/>
    </row>
    <row r="14" spans="1:6" ht="12.75">
      <c r="A14" s="7" t="s">
        <v>124</v>
      </c>
      <c r="B14" s="24">
        <v>55463.399999999994</v>
      </c>
      <c r="C14" s="89">
        <f>SUM('Egresos Reales'!E33)</f>
        <v>44240.19</v>
      </c>
      <c r="D14" s="24">
        <f>SUM('Presupuesto Egresos'!E33)</f>
        <v>23300</v>
      </c>
      <c r="E14" s="89">
        <f>SUM(D14-C14)</f>
        <v>-20940.190000000002</v>
      </c>
      <c r="F14" s="7"/>
    </row>
    <row r="15" spans="1:6" ht="12.75">
      <c r="A15" s="20"/>
      <c r="B15" s="24"/>
      <c r="C15" s="89"/>
      <c r="D15" s="24"/>
      <c r="E15" s="89"/>
      <c r="F15" s="7"/>
    </row>
    <row r="16" spans="1:6" ht="12.75">
      <c r="A16" s="30" t="s">
        <v>54</v>
      </c>
      <c r="B16" s="24">
        <v>946806.21</v>
      </c>
      <c r="C16" s="89">
        <f>SUM('Egresos Reales'!E34)</f>
        <v>779346.38</v>
      </c>
      <c r="D16" s="24">
        <f>SUM('Presupuesto Egresos'!E34)</f>
        <v>711360</v>
      </c>
      <c r="E16" s="89">
        <f>SUM(D16-C16)</f>
        <v>-67986.38</v>
      </c>
      <c r="F16" s="7"/>
    </row>
    <row r="17" spans="1:6" ht="12.75">
      <c r="A17" s="20"/>
      <c r="B17" s="24"/>
      <c r="C17" s="89"/>
      <c r="D17" s="24"/>
      <c r="E17" s="89"/>
      <c r="F17" s="7"/>
    </row>
    <row r="18" spans="1:6" ht="12.75">
      <c r="A18" s="30" t="s">
        <v>53</v>
      </c>
      <c r="B18" s="24">
        <v>182715.16999999998</v>
      </c>
      <c r="C18" s="89">
        <f>SUM('Egresos Reales'!E35)</f>
        <v>38149.5</v>
      </c>
      <c r="D18" s="24">
        <f>SUM('Presupuesto Egresos'!E35)</f>
        <v>133565</v>
      </c>
      <c r="E18" s="89">
        <f>SUM(D18-C18)</f>
        <v>95415.5</v>
      </c>
      <c r="F18" s="7"/>
    </row>
    <row r="19" spans="1:6" ht="12.75">
      <c r="A19" s="20"/>
      <c r="B19" s="24"/>
      <c r="C19" s="89"/>
      <c r="D19" s="24"/>
      <c r="E19" s="89"/>
      <c r="F19" s="7"/>
    </row>
    <row r="20" spans="1:6" ht="12.75">
      <c r="A20" s="20" t="s">
        <v>136</v>
      </c>
      <c r="B20" s="24">
        <v>0</v>
      </c>
      <c r="C20" s="89">
        <f>SUM('Egresos Reales'!E36)</f>
        <v>0</v>
      </c>
      <c r="D20" s="24">
        <f>SUM('Presupuesto Egresos'!E36)</f>
        <v>0</v>
      </c>
      <c r="E20" s="89">
        <f>SUM(D20-C20)</f>
        <v>0</v>
      </c>
      <c r="F20" s="7"/>
    </row>
    <row r="21" spans="1:6" ht="12.75">
      <c r="A21" s="20"/>
      <c r="B21" s="24"/>
      <c r="C21" s="89"/>
      <c r="D21" s="24"/>
      <c r="E21" s="89"/>
      <c r="F21" s="7"/>
    </row>
    <row r="22" spans="1:6" ht="12.75">
      <c r="A22" s="7" t="s">
        <v>3</v>
      </c>
      <c r="B22" s="24">
        <v>1706132.45</v>
      </c>
      <c r="C22" s="89">
        <f>SUM('Egresos Reales'!E37)</f>
        <v>1853649.3300000003</v>
      </c>
      <c r="D22" s="24">
        <f>SUM('Presupuesto Egresos'!E37)</f>
        <v>3167909</v>
      </c>
      <c r="E22" s="89">
        <f>SUM(D22-C22)</f>
        <v>1314259.6699999997</v>
      </c>
      <c r="F22" s="7"/>
    </row>
    <row r="23" spans="1:6" ht="12.75">
      <c r="A23" s="32"/>
      <c r="B23" s="25"/>
      <c r="C23" s="25"/>
      <c r="D23" s="25"/>
      <c r="E23" s="25"/>
      <c r="F23" s="7"/>
    </row>
    <row r="24" spans="2:6" ht="12.75">
      <c r="B24" s="35"/>
      <c r="C24" s="35"/>
      <c r="D24" s="35"/>
      <c r="E24" s="35"/>
      <c r="F24" s="7"/>
    </row>
    <row r="25" spans="1:6" ht="12.75">
      <c r="A25" s="4" t="s">
        <v>4</v>
      </c>
      <c r="B25" s="5">
        <f>SUM(B9:B23)</f>
        <v>24585134.169999998</v>
      </c>
      <c r="C25" s="91">
        <f>SUM(C9:C23)</f>
        <v>11892260.03</v>
      </c>
      <c r="D25" s="5">
        <f>SUM(D9:D23)</f>
        <v>15791634</v>
      </c>
      <c r="E25" s="91">
        <f>SUM(E9:E23)</f>
        <v>3899373.9699999997</v>
      </c>
      <c r="F25" s="29"/>
    </row>
    <row r="26" ht="12.75">
      <c r="F26" s="7"/>
    </row>
    <row r="27" spans="1:6" ht="12.75">
      <c r="A27" s="12"/>
      <c r="B27" s="13"/>
      <c r="C27" s="13"/>
      <c r="D27" s="13"/>
      <c r="E27" s="13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7"/>
      <c r="B45" s="18"/>
      <c r="C45" s="18"/>
      <c r="D45" s="18"/>
      <c r="E45" s="18"/>
      <c r="F45" s="19"/>
    </row>
    <row r="47" ht="15.75">
      <c r="A47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3937007874015748" right="0.3937007874015748" top="0.52" bottom="0.17" header="0" footer="0"/>
  <pageSetup horizontalDpi="600" verticalDpi="600" orientation="landscape" scale="9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4.0039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62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6"/>
      <c r="B9" s="23"/>
      <c r="C9" s="23"/>
      <c r="D9" s="23"/>
      <c r="E9" s="23"/>
      <c r="F9" s="21"/>
    </row>
    <row r="10" spans="1:6" ht="12.75">
      <c r="A10" s="30" t="s">
        <v>55</v>
      </c>
      <c r="B10" s="24">
        <v>2535456.32</v>
      </c>
      <c r="C10" s="89">
        <f>SUM('Egresos Reales'!E40)</f>
        <v>1332357.19</v>
      </c>
      <c r="D10" s="24">
        <f>SUM('Presupuesto Egresos'!E40)</f>
        <v>5420000</v>
      </c>
      <c r="E10" s="89">
        <f>SUM(D10-C10)</f>
        <v>4087642.81</v>
      </c>
      <c r="F10" s="7"/>
    </row>
    <row r="11" spans="1:6" ht="12.75">
      <c r="A11" s="20"/>
      <c r="B11" s="24"/>
      <c r="C11" s="24"/>
      <c r="D11" s="24"/>
      <c r="E11" s="24"/>
      <c r="F11" s="7"/>
    </row>
    <row r="12" spans="1:6" ht="12.75">
      <c r="A12" s="30" t="s">
        <v>56</v>
      </c>
      <c r="B12" s="24">
        <v>0</v>
      </c>
      <c r="C12" s="89">
        <f>SUM('Egresos Reales'!E41)</f>
        <v>0</v>
      </c>
      <c r="D12" s="24">
        <f>SUM('Presupuesto Egresos'!E41)</f>
        <v>0</v>
      </c>
      <c r="E12" s="89">
        <f>SUM(D12-C12)</f>
        <v>0</v>
      </c>
      <c r="F12" s="7"/>
    </row>
    <row r="13" spans="1:6" ht="12.75">
      <c r="A13" s="8"/>
      <c r="B13" s="25"/>
      <c r="C13" s="25"/>
      <c r="D13" s="25"/>
      <c r="E13" s="25"/>
      <c r="F13" s="7"/>
    </row>
    <row r="14" spans="2:6" ht="12.75">
      <c r="B14" s="35"/>
      <c r="C14" s="35"/>
      <c r="D14" s="35"/>
      <c r="E14" s="35"/>
      <c r="F14" s="7"/>
    </row>
    <row r="15" spans="1:6" ht="12.75">
      <c r="A15" s="4" t="s">
        <v>4</v>
      </c>
      <c r="B15" s="5">
        <f>SUM(B9:B13)</f>
        <v>2535456.32</v>
      </c>
      <c r="C15" s="91">
        <f>SUM(C9:C13)</f>
        <v>1332357.19</v>
      </c>
      <c r="D15" s="5">
        <f>SUM(D9:D13)</f>
        <v>5420000</v>
      </c>
      <c r="E15" s="91">
        <f>SUM(E9:E13)</f>
        <v>4087642.81</v>
      </c>
      <c r="F15" s="29"/>
    </row>
    <row r="16" ht="11.25" customHeight="1">
      <c r="F16" s="7"/>
    </row>
    <row r="17" spans="1:6" ht="12.75">
      <c r="A17" s="12"/>
      <c r="B17" s="13"/>
      <c r="C17" s="13"/>
      <c r="D17" s="13"/>
      <c r="E17" s="13"/>
      <c r="F17" s="16"/>
    </row>
    <row r="18" spans="1:6" ht="12.75">
      <c r="A18" s="14"/>
      <c r="B18" s="15"/>
      <c r="C18" s="15"/>
      <c r="D18" s="15"/>
      <c r="E18" s="15"/>
      <c r="F18" s="16"/>
    </row>
    <row r="19" spans="1:6" ht="12.75">
      <c r="A19" s="14"/>
      <c r="B19" s="15"/>
      <c r="C19" s="15"/>
      <c r="D19" s="15"/>
      <c r="E19" s="15"/>
      <c r="F19" s="16"/>
    </row>
    <row r="20" spans="1:6" ht="12.75">
      <c r="A20" s="14"/>
      <c r="B20" s="15"/>
      <c r="C20" s="15"/>
      <c r="D20" s="15"/>
      <c r="E20" s="15"/>
      <c r="F20" s="16"/>
    </row>
    <row r="21" spans="1:6" ht="12.75">
      <c r="A21" s="14"/>
      <c r="B21" s="15"/>
      <c r="C21" s="15"/>
      <c r="D21" s="15"/>
      <c r="E21" s="15"/>
      <c r="F21" s="16"/>
    </row>
    <row r="22" spans="1:6" ht="12.75">
      <c r="A22" s="14"/>
      <c r="B22" s="15"/>
      <c r="C22" s="15"/>
      <c r="D22" s="15"/>
      <c r="E22" s="15"/>
      <c r="F22" s="16"/>
    </row>
    <row r="23" spans="1:6" ht="12.75">
      <c r="A23" s="14"/>
      <c r="B23" s="15"/>
      <c r="C23" s="15"/>
      <c r="D23" s="15"/>
      <c r="E23" s="15"/>
      <c r="F23" s="16"/>
    </row>
    <row r="24" spans="1:6" ht="12.75">
      <c r="A24" s="14"/>
      <c r="B24" s="15"/>
      <c r="C24" s="15"/>
      <c r="D24" s="15"/>
      <c r="E24" s="15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7"/>
      <c r="B43" s="18"/>
      <c r="C43" s="18"/>
      <c r="D43" s="18"/>
      <c r="E43" s="18"/>
      <c r="F43" s="19"/>
    </row>
    <row r="45" ht="15.75">
      <c r="A45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18" right="0.2" top="0.25" bottom="0.19" header="0" footer="0"/>
  <pageSetup fitToHeight="1" fitToWidth="1"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3.71093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276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6"/>
      <c r="B9" s="23"/>
      <c r="C9" s="23"/>
      <c r="D9" s="23"/>
      <c r="E9" s="23"/>
      <c r="F9" s="21"/>
    </row>
    <row r="10" spans="1:6" ht="12.75">
      <c r="A10" s="30" t="s">
        <v>57</v>
      </c>
      <c r="B10" s="24">
        <v>29619865.9</v>
      </c>
      <c r="C10" s="89">
        <f>SUM('Egresos Reales'!E44)</f>
        <v>12865374.18</v>
      </c>
      <c r="D10" s="24">
        <f>SUM('Presupuesto Egresos'!E44)</f>
        <v>18740000</v>
      </c>
      <c r="E10" s="89">
        <f>SUM(D10-C10)</f>
        <v>5874625.82</v>
      </c>
      <c r="F10" s="7"/>
    </row>
    <row r="11" spans="1:6" ht="12.75">
      <c r="A11" s="7"/>
      <c r="B11" s="24"/>
      <c r="C11" s="24"/>
      <c r="D11" s="24"/>
      <c r="E11" s="24"/>
      <c r="F11" s="7"/>
    </row>
    <row r="12" spans="1:6" ht="12.75">
      <c r="A12" s="30" t="s">
        <v>354</v>
      </c>
      <c r="B12" s="24">
        <v>21319020.61</v>
      </c>
      <c r="C12" s="89">
        <f>SUM('Egresos Reales'!E45)</f>
        <v>1592032.88</v>
      </c>
      <c r="D12" s="24">
        <f>SUM('Presupuesto Egresos'!E45)</f>
        <v>13700000</v>
      </c>
      <c r="E12" s="89">
        <f>SUM(D12-C12)</f>
        <v>12107967.120000001</v>
      </c>
      <c r="F12" s="7"/>
    </row>
    <row r="13" spans="1:6" ht="12.75">
      <c r="A13" s="7"/>
      <c r="B13" s="24"/>
      <c r="C13" s="24"/>
      <c r="D13" s="24"/>
      <c r="E13" s="24"/>
      <c r="F13" s="7"/>
    </row>
    <row r="14" spans="1:6" ht="12.75">
      <c r="A14" s="30" t="s">
        <v>160</v>
      </c>
      <c r="B14" s="24">
        <v>0</v>
      </c>
      <c r="C14" s="89">
        <f>SUM('Egresos Reales'!E46)</f>
        <v>0</v>
      </c>
      <c r="D14" s="24">
        <f>SUM('Presupuesto Egresos'!E46)</f>
        <v>0</v>
      </c>
      <c r="E14" s="89">
        <f>SUM(D14-C14)</f>
        <v>0</v>
      </c>
      <c r="F14" s="7"/>
    </row>
    <row r="15" spans="1:6" ht="12.75">
      <c r="A15" s="7"/>
      <c r="B15" s="24"/>
      <c r="C15" s="89"/>
      <c r="D15" s="24"/>
      <c r="E15" s="89"/>
      <c r="F15" s="7"/>
    </row>
    <row r="16" spans="1:6" ht="12.75">
      <c r="A16" s="20" t="s">
        <v>58</v>
      </c>
      <c r="B16" s="24">
        <v>0</v>
      </c>
      <c r="C16" s="89">
        <f>SUM('Egresos Reales'!E47)</f>
        <v>0</v>
      </c>
      <c r="D16" s="24">
        <f>SUM('Presupuesto Egresos'!E47)</f>
        <v>0</v>
      </c>
      <c r="E16" s="89">
        <f>SUM(D16-C16)</f>
        <v>0</v>
      </c>
      <c r="F16" s="7"/>
    </row>
    <row r="17" spans="1:6" ht="12.75">
      <c r="A17" s="8"/>
      <c r="B17" s="25"/>
      <c r="C17" s="25"/>
      <c r="D17" s="25"/>
      <c r="E17" s="25"/>
      <c r="F17" s="7"/>
    </row>
    <row r="18" spans="2:6" ht="12.75">
      <c r="B18" s="35"/>
      <c r="C18" s="35"/>
      <c r="D18" s="35"/>
      <c r="E18" s="35"/>
      <c r="F18" s="7"/>
    </row>
    <row r="19" spans="1:6" ht="12.75">
      <c r="A19" s="4" t="s">
        <v>4</v>
      </c>
      <c r="B19" s="5">
        <f>SUM(B9:B17)</f>
        <v>50938886.51</v>
      </c>
      <c r="C19" s="91">
        <f>SUM(C9:C17)</f>
        <v>14457407.059999999</v>
      </c>
      <c r="D19" s="5">
        <f>SUM(D9:D17)</f>
        <v>32440000</v>
      </c>
      <c r="E19" s="91">
        <f>SUM(E9:E17)</f>
        <v>17982592.94</v>
      </c>
      <c r="F19" s="29"/>
    </row>
    <row r="20" ht="11.25" customHeight="1">
      <c r="F20" s="7"/>
    </row>
    <row r="21" spans="1:6" ht="12.75">
      <c r="A21" s="12"/>
      <c r="B21" s="13"/>
      <c r="C21" s="13"/>
      <c r="D21" s="13"/>
      <c r="E21" s="13"/>
      <c r="F21" s="16"/>
    </row>
    <row r="22" spans="1:6" ht="12.75">
      <c r="A22" s="14"/>
      <c r="B22" s="15"/>
      <c r="C22" s="15"/>
      <c r="D22" s="15"/>
      <c r="E22" s="15"/>
      <c r="F22" s="16"/>
    </row>
    <row r="23" spans="1:6" ht="12.75">
      <c r="A23" s="14"/>
      <c r="B23" s="15"/>
      <c r="C23" s="15"/>
      <c r="D23" s="15"/>
      <c r="E23" s="15"/>
      <c r="F23" s="16"/>
    </row>
    <row r="24" spans="1:6" ht="12.75">
      <c r="A24" s="14"/>
      <c r="B24" s="15"/>
      <c r="C24" s="15"/>
      <c r="D24" s="15"/>
      <c r="E24" s="15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7"/>
      <c r="B42" s="18"/>
      <c r="C42" s="18"/>
      <c r="D42" s="18"/>
      <c r="E42" s="18"/>
      <c r="F42" s="19"/>
    </row>
    <row r="44" ht="15.75">
      <c r="A44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18" right="0.17" top="0.58" bottom="0.21" header="0" footer="0"/>
  <pageSetup horizontalDpi="600" verticalDpi="600" orientation="landscape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0.421875" style="0" customWidth="1"/>
    <col min="2" max="5" width="14.8515625" style="0" customWidth="1"/>
    <col min="6" max="6" width="43.14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63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12"/>
      <c r="B9" s="23"/>
      <c r="C9" s="117"/>
      <c r="D9" s="23"/>
      <c r="E9" s="112"/>
      <c r="F9" s="114"/>
    </row>
    <row r="10" spans="1:6" ht="12.75">
      <c r="A10" s="111" t="s">
        <v>244</v>
      </c>
      <c r="B10" s="24">
        <v>0</v>
      </c>
      <c r="C10" s="113">
        <f>SUM('Egresos Reales'!E51)</f>
        <v>0</v>
      </c>
      <c r="D10" s="24">
        <f>SUM('Presupuesto Egresos'!E51)</f>
        <v>0</v>
      </c>
      <c r="E10" s="115">
        <f>SUM(D10-C10)</f>
        <v>0</v>
      </c>
      <c r="F10" s="16"/>
    </row>
    <row r="11" spans="1:6" ht="12.75">
      <c r="A11" s="14"/>
      <c r="B11" s="24"/>
      <c r="C11" s="113"/>
      <c r="D11" s="24"/>
      <c r="E11" s="115"/>
      <c r="F11" s="16"/>
    </row>
    <row r="12" spans="1:6" ht="12.75">
      <c r="A12" s="111" t="s">
        <v>49</v>
      </c>
      <c r="B12" s="24">
        <v>0</v>
      </c>
      <c r="C12" s="113">
        <f>SUM('Egresos Reales'!E52)</f>
        <v>0</v>
      </c>
      <c r="D12" s="24">
        <f>SUM('Presupuesto Egresos'!E52)</f>
        <v>0</v>
      </c>
      <c r="E12" s="115">
        <f>SUM(D12-C12)</f>
        <v>0</v>
      </c>
      <c r="F12" s="16"/>
    </row>
    <row r="13" spans="1:6" ht="12.75">
      <c r="A13" s="111"/>
      <c r="B13" s="24"/>
      <c r="C13" s="113"/>
      <c r="D13" s="24"/>
      <c r="E13" s="115"/>
      <c r="F13" s="16"/>
    </row>
    <row r="14" spans="1:6" ht="12.75">
      <c r="A14" s="111" t="s">
        <v>412</v>
      </c>
      <c r="B14" s="24">
        <v>0</v>
      </c>
      <c r="C14" s="113">
        <f>SUM('Egresos Reales'!E53)</f>
        <v>0</v>
      </c>
      <c r="D14" s="24">
        <f>SUM('Presupuesto Egresos'!E53)</f>
        <v>0</v>
      </c>
      <c r="E14" s="115">
        <f>SUM(D14-C14)</f>
        <v>0</v>
      </c>
      <c r="F14" s="16"/>
    </row>
    <row r="15" spans="1:6" ht="12.75">
      <c r="A15" s="111"/>
      <c r="B15" s="24"/>
      <c r="C15" s="113"/>
      <c r="D15" s="24"/>
      <c r="E15" s="115"/>
      <c r="F15" s="16"/>
    </row>
    <row r="16" spans="1:6" ht="12.75">
      <c r="A16" s="111" t="s">
        <v>356</v>
      </c>
      <c r="B16" s="24">
        <v>0</v>
      </c>
      <c r="C16" s="113">
        <f>SUM('Egresos Reales'!E54)</f>
        <v>0</v>
      </c>
      <c r="D16" s="24">
        <f>SUM('Presupuesto Egresos'!E54)</f>
        <v>0</v>
      </c>
      <c r="E16" s="115">
        <f>SUM(D16-C16)</f>
        <v>0</v>
      </c>
      <c r="F16" s="16"/>
    </row>
    <row r="17" spans="1:6" ht="12.75">
      <c r="A17" s="111"/>
      <c r="B17" s="24"/>
      <c r="C17" s="113"/>
      <c r="D17" s="24"/>
      <c r="E17" s="115"/>
      <c r="F17" s="16"/>
    </row>
    <row r="18" spans="1:6" ht="12.75">
      <c r="A18" s="212" t="s">
        <v>357</v>
      </c>
      <c r="B18" s="24">
        <v>0</v>
      </c>
      <c r="C18" s="113">
        <f>SUM('Egresos Reales'!E55)</f>
        <v>0</v>
      </c>
      <c r="D18" s="24">
        <f>SUM('Presupuesto Egresos'!E55)</f>
        <v>0</v>
      </c>
      <c r="E18" s="115">
        <f>SUM(D18-C18)</f>
        <v>0</v>
      </c>
      <c r="F18" s="16"/>
    </row>
    <row r="19" spans="1:6" ht="12.75">
      <c r="A19" s="111"/>
      <c r="B19" s="24"/>
      <c r="C19" s="113"/>
      <c r="D19" s="24"/>
      <c r="E19" s="115"/>
      <c r="F19" s="16"/>
    </row>
    <row r="20" spans="1:6" ht="12.75">
      <c r="A20" s="212" t="s">
        <v>424</v>
      </c>
      <c r="B20" s="24">
        <v>0</v>
      </c>
      <c r="C20" s="113">
        <f>SUM('Egresos Reales'!E56)</f>
        <v>0</v>
      </c>
      <c r="D20" s="24">
        <f>SUM('Presupuesto Egresos'!E56)</f>
        <v>0</v>
      </c>
      <c r="E20" s="115">
        <f>SUM(D20-C20)</f>
        <v>0</v>
      </c>
      <c r="F20" s="16"/>
    </row>
    <row r="21" spans="1:6" ht="12.75">
      <c r="A21" s="212"/>
      <c r="B21" s="24"/>
      <c r="C21" s="113"/>
      <c r="D21" s="24"/>
      <c r="E21" s="115"/>
      <c r="F21" s="16"/>
    </row>
    <row r="22" spans="1:6" ht="12.75">
      <c r="A22" s="212" t="s">
        <v>465</v>
      </c>
      <c r="B22" s="24">
        <v>0</v>
      </c>
      <c r="C22" s="113">
        <f>SUM('Egresos Reales'!E57)</f>
        <v>0</v>
      </c>
      <c r="D22" s="24">
        <f>SUM('Presupuesto Egresos'!E57)</f>
        <v>0</v>
      </c>
      <c r="E22" s="115">
        <f>SUM(D22-C22)</f>
        <v>0</v>
      </c>
      <c r="F22" s="16"/>
    </row>
    <row r="23" spans="1:6" ht="12.75">
      <c r="A23" s="212"/>
      <c r="B23" s="24"/>
      <c r="C23" s="113"/>
      <c r="D23" s="24"/>
      <c r="E23" s="115"/>
      <c r="F23" s="16"/>
    </row>
    <row r="24" spans="1:6" ht="12.75">
      <c r="A24" s="212" t="s">
        <v>501</v>
      </c>
      <c r="B24" s="24">
        <v>0</v>
      </c>
      <c r="C24" s="113">
        <f>SUM('Egresos Reales'!E58)</f>
        <v>0</v>
      </c>
      <c r="D24" s="24">
        <f>SUM('Presupuesto Egresos'!E58)</f>
        <v>0</v>
      </c>
      <c r="E24" s="115">
        <f>SUM(D24-C24)</f>
        <v>0</v>
      </c>
      <c r="F24" s="16"/>
    </row>
    <row r="25" spans="1:6" ht="12.75">
      <c r="A25" s="212"/>
      <c r="B25" s="24"/>
      <c r="C25" s="113"/>
      <c r="D25" s="24"/>
      <c r="E25" s="115"/>
      <c r="F25" s="16"/>
    </row>
    <row r="26" spans="1:6" ht="12.75">
      <c r="A26" s="212" t="s">
        <v>550</v>
      </c>
      <c r="B26" s="24">
        <v>0</v>
      </c>
      <c r="C26" s="113">
        <f>SUM('Egresos Reales'!E59)</f>
        <v>1</v>
      </c>
      <c r="D26" s="24">
        <f>SUM('Presupuesto Egresos'!E59)</f>
        <v>0</v>
      </c>
      <c r="E26" s="115">
        <f>SUM(D26-C26)</f>
        <v>-1</v>
      </c>
      <c r="F26" s="16"/>
    </row>
    <row r="27" spans="1:6" ht="12.75">
      <c r="A27" s="111"/>
      <c r="B27" s="24"/>
      <c r="C27" s="113"/>
      <c r="D27" s="24"/>
      <c r="E27" s="115"/>
      <c r="F27" s="16"/>
    </row>
    <row r="28" spans="1:6" ht="12.75">
      <c r="A28" s="111" t="s">
        <v>419</v>
      </c>
      <c r="B28" s="24">
        <v>0</v>
      </c>
      <c r="C28" s="113">
        <f>SUM('Egresos Reales'!E60)</f>
        <v>0</v>
      </c>
      <c r="D28" s="24">
        <f>SUM('Presupuesto Egresos'!E60)</f>
        <v>0</v>
      </c>
      <c r="E28" s="115">
        <f>SUM(D28-C28)</f>
        <v>0</v>
      </c>
      <c r="F28" s="16"/>
    </row>
    <row r="29" spans="1:6" ht="12.75">
      <c r="A29" s="111"/>
      <c r="B29" s="24"/>
      <c r="C29" s="113"/>
      <c r="D29" s="24"/>
      <c r="E29" s="115"/>
      <c r="F29" s="16"/>
    </row>
    <row r="30" spans="1:6" ht="12.75">
      <c r="A30" s="111" t="s">
        <v>411</v>
      </c>
      <c r="B30" s="24">
        <v>0</v>
      </c>
      <c r="C30" s="113">
        <f>SUM('Egresos Reales'!E61)</f>
        <v>0</v>
      </c>
      <c r="D30" s="24">
        <f>SUM('Presupuesto Egresos'!E61)</f>
        <v>0</v>
      </c>
      <c r="E30" s="115">
        <f>SUM(D30-C30)</f>
        <v>0</v>
      </c>
      <c r="F30" s="16"/>
    </row>
    <row r="31" spans="1:6" ht="12.75">
      <c r="A31" s="111"/>
      <c r="B31" s="24"/>
      <c r="C31" s="113"/>
      <c r="D31" s="24"/>
      <c r="E31" s="115"/>
      <c r="F31" s="16"/>
    </row>
    <row r="32" spans="1:6" ht="12.75">
      <c r="A32" s="111" t="s">
        <v>358</v>
      </c>
      <c r="B32" s="24">
        <v>0</v>
      </c>
      <c r="C32" s="113">
        <f>SUM('Egresos Reales'!E62)</f>
        <v>0</v>
      </c>
      <c r="D32" s="24">
        <f>SUM('Presupuesto Egresos'!E62)</f>
        <v>0</v>
      </c>
      <c r="E32" s="115">
        <f>SUM(D32-C32)</f>
        <v>0</v>
      </c>
      <c r="F32" s="16"/>
    </row>
    <row r="33" spans="1:6" ht="12.75">
      <c r="A33" s="111"/>
      <c r="B33" s="24"/>
      <c r="C33" s="113"/>
      <c r="D33" s="24"/>
      <c r="E33" s="115"/>
      <c r="F33" s="16"/>
    </row>
    <row r="34" spans="1:6" ht="12.75">
      <c r="A34" s="212" t="s">
        <v>359</v>
      </c>
      <c r="B34" s="24">
        <v>0</v>
      </c>
      <c r="C34" s="113">
        <f>SUM('Egresos Reales'!E63)</f>
        <v>0</v>
      </c>
      <c r="D34" s="24">
        <f>SUM('Presupuesto Egresos'!E63)</f>
        <v>0</v>
      </c>
      <c r="E34" s="115">
        <f>SUM(D34-C34)</f>
        <v>0</v>
      </c>
      <c r="F34" s="16"/>
    </row>
    <row r="35" spans="1:6" ht="12.75">
      <c r="A35" s="111"/>
      <c r="B35" s="24"/>
      <c r="C35" s="113"/>
      <c r="D35" s="24"/>
      <c r="E35" s="115"/>
      <c r="F35" s="16"/>
    </row>
    <row r="36" spans="1:6" ht="12.75">
      <c r="A36" s="212" t="s">
        <v>425</v>
      </c>
      <c r="B36" s="24">
        <v>0</v>
      </c>
      <c r="C36" s="113">
        <f>SUM('Egresos Reales'!E64)</f>
        <v>0</v>
      </c>
      <c r="D36" s="24">
        <f>SUM('Presupuesto Egresos'!E64)</f>
        <v>0</v>
      </c>
      <c r="E36" s="115">
        <f>SUM(D36-C36)</f>
        <v>0</v>
      </c>
      <c r="F36" s="16"/>
    </row>
    <row r="37" spans="1:6" ht="12.75">
      <c r="A37" s="212"/>
      <c r="B37" s="24"/>
      <c r="C37" s="113"/>
      <c r="D37" s="24"/>
      <c r="E37" s="115"/>
      <c r="F37" s="16"/>
    </row>
    <row r="38" spans="1:6" ht="12.75">
      <c r="A38" s="212" t="s">
        <v>466</v>
      </c>
      <c r="B38" s="24">
        <v>2792920.18</v>
      </c>
      <c r="C38" s="113">
        <f>SUM('Egresos Reales'!E65)</f>
        <v>0</v>
      </c>
      <c r="D38" s="24">
        <f>SUM('Presupuesto Egresos'!E65)</f>
        <v>0</v>
      </c>
      <c r="E38" s="115">
        <f>SUM(D38-C38)</f>
        <v>0</v>
      </c>
      <c r="F38" s="16"/>
    </row>
    <row r="39" spans="1:6" ht="12.75">
      <c r="A39" s="212"/>
      <c r="B39" s="24"/>
      <c r="C39" s="113"/>
      <c r="D39" s="24"/>
      <c r="E39" s="115"/>
      <c r="F39" s="16"/>
    </row>
    <row r="40" spans="1:6" ht="12.75">
      <c r="A40" s="212" t="s">
        <v>502</v>
      </c>
      <c r="B40" s="24">
        <v>0</v>
      </c>
      <c r="C40" s="113">
        <f>SUM('Egresos Reales'!E66)</f>
        <v>0</v>
      </c>
      <c r="D40" s="24">
        <f>SUM('Presupuesto Egresos'!E66)</f>
        <v>0</v>
      </c>
      <c r="E40" s="115">
        <f>SUM(D40-C40)</f>
        <v>0</v>
      </c>
      <c r="F40" s="16"/>
    </row>
    <row r="41" spans="1:6" ht="12.75">
      <c r="A41" s="212"/>
      <c r="B41" s="24"/>
      <c r="C41" s="113"/>
      <c r="D41" s="24"/>
      <c r="E41" s="115"/>
      <c r="F41" s="16"/>
    </row>
    <row r="42" spans="1:6" ht="12.75">
      <c r="A42" s="212" t="s">
        <v>544</v>
      </c>
      <c r="B42" s="24">
        <v>0</v>
      </c>
      <c r="C42" s="113">
        <f>SUM('Egresos Reales'!E67)</f>
        <v>0</v>
      </c>
      <c r="D42" s="24">
        <f>SUM('Presupuesto Egresos'!E67)</f>
        <v>6300000</v>
      </c>
      <c r="E42" s="115">
        <f>SUM(D42-C42)</f>
        <v>6300000</v>
      </c>
      <c r="F42" s="16"/>
    </row>
    <row r="43" spans="1:6" ht="12.75">
      <c r="A43" s="212"/>
      <c r="B43" s="24"/>
      <c r="C43" s="113"/>
      <c r="D43" s="24"/>
      <c r="E43" s="115"/>
      <c r="F43" s="16"/>
    </row>
    <row r="44" spans="1:6" ht="12.75">
      <c r="A44" s="4" t="s">
        <v>4</v>
      </c>
      <c r="B44" s="5">
        <f>SUM(B9:B42)</f>
        <v>2792920.18</v>
      </c>
      <c r="C44" s="5">
        <f>SUM(C9:C42)</f>
        <v>1</v>
      </c>
      <c r="D44" s="5">
        <f>SUM(D9:D42)</f>
        <v>6300000</v>
      </c>
      <c r="E44" s="5">
        <f>SUM(E9:E42)</f>
        <v>6299999</v>
      </c>
      <c r="F44" s="165"/>
    </row>
    <row r="45" ht="20.25" customHeight="1"/>
    <row r="46" ht="20.25" customHeight="1">
      <c r="A46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18" right="0.18" top="0.7" bottom="0.17" header="0" footer="0"/>
  <pageSetup horizontalDpi="600" verticalDpi="600" orientation="landscape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2.28125" style="0" customWidth="1"/>
    <col min="2" max="3" width="14.8515625" style="0" customWidth="1"/>
    <col min="4" max="4" width="14.8515625" style="125" customWidth="1"/>
    <col min="5" max="5" width="14.8515625" style="0" customWidth="1"/>
    <col min="6" max="6" width="43.4218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171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12"/>
      <c r="B9" s="23"/>
      <c r="C9" s="23"/>
      <c r="D9" s="218"/>
      <c r="E9" s="23"/>
      <c r="F9" s="114"/>
    </row>
    <row r="10" spans="1:6" ht="12.75">
      <c r="A10" s="111" t="s">
        <v>292</v>
      </c>
      <c r="B10" s="128">
        <v>16956881.55</v>
      </c>
      <c r="C10" s="89">
        <f>SUM('Egresos Reales'!E69)</f>
        <v>19610621.96</v>
      </c>
      <c r="D10" s="130">
        <f>SUM('Presupuesto Egresos'!E69)</f>
        <v>24559872</v>
      </c>
      <c r="E10" s="89">
        <f>SUM(D10-C10)</f>
        <v>4949250.039999999</v>
      </c>
      <c r="F10" s="16" t="s">
        <v>398</v>
      </c>
    </row>
    <row r="11" spans="1:6" ht="12.75">
      <c r="A11" s="111"/>
      <c r="B11" s="128"/>
      <c r="C11" s="89"/>
      <c r="D11" s="130"/>
      <c r="E11" s="89"/>
      <c r="F11" s="16" t="s">
        <v>399</v>
      </c>
    </row>
    <row r="12" spans="1:6" ht="12.75">
      <c r="A12" s="111" t="s">
        <v>382</v>
      </c>
      <c r="B12" s="128">
        <v>0</v>
      </c>
      <c r="C12" s="89">
        <f>SUM('Egresos Reales'!E70)</f>
        <v>20502</v>
      </c>
      <c r="D12" s="130">
        <f>SUM('Presupuesto Egresos'!E70)</f>
        <v>0</v>
      </c>
      <c r="E12" s="89">
        <f>SUM(D12-C12)</f>
        <v>-20502</v>
      </c>
      <c r="F12" s="16"/>
    </row>
    <row r="13" spans="1:6" ht="12.75" hidden="1">
      <c r="A13" s="111"/>
      <c r="B13" s="128"/>
      <c r="C13" s="89"/>
      <c r="D13" s="130"/>
      <c r="E13" s="89"/>
      <c r="F13" s="16"/>
    </row>
    <row r="14" spans="1:6" ht="12.75" hidden="1">
      <c r="A14" s="111" t="s">
        <v>369</v>
      </c>
      <c r="B14" s="128">
        <v>0</v>
      </c>
      <c r="C14" s="89">
        <f>SUM('Egresos Reales'!E71)</f>
        <v>0</v>
      </c>
      <c r="D14" s="130">
        <f>SUM('Presupuesto Egresos'!E71)</f>
        <v>0</v>
      </c>
      <c r="E14" s="89">
        <f>SUM(D14-C14)</f>
        <v>0</v>
      </c>
      <c r="F14" s="16"/>
    </row>
    <row r="15" spans="1:6" ht="12.75" hidden="1">
      <c r="A15" s="111"/>
      <c r="B15" s="128"/>
      <c r="C15" s="89"/>
      <c r="D15" s="130"/>
      <c r="E15" s="89"/>
      <c r="F15" s="16"/>
    </row>
    <row r="16" spans="1:6" ht="12.75" hidden="1">
      <c r="A16" s="111" t="s">
        <v>364</v>
      </c>
      <c r="B16" s="128">
        <v>0</v>
      </c>
      <c r="C16" s="89">
        <f>SUM('Egresos Reales'!E72)</f>
        <v>0</v>
      </c>
      <c r="D16" s="130">
        <f>SUM('Presupuesto Egresos'!E72)</f>
        <v>0</v>
      </c>
      <c r="E16" s="89">
        <f>SUM(D16-C16)</f>
        <v>0</v>
      </c>
      <c r="F16" s="16"/>
    </row>
    <row r="17" spans="1:6" ht="12.75" hidden="1">
      <c r="A17" s="111"/>
      <c r="B17" s="128"/>
      <c r="C17" s="89"/>
      <c r="D17" s="130"/>
      <c r="E17" s="89"/>
      <c r="F17" s="16"/>
    </row>
    <row r="18" spans="1:6" ht="12.75" hidden="1">
      <c r="A18" s="111" t="s">
        <v>427</v>
      </c>
      <c r="B18" s="128">
        <v>0</v>
      </c>
      <c r="C18" s="89">
        <f>SUM('Egresos Reales'!E73)</f>
        <v>0</v>
      </c>
      <c r="D18" s="130">
        <f>SUM('Presupuesto Egresos'!E73)</f>
        <v>0</v>
      </c>
      <c r="E18" s="89">
        <f>SUM(D18-C18)</f>
        <v>0</v>
      </c>
      <c r="F18" s="16"/>
    </row>
    <row r="19" spans="1:6" ht="12.75">
      <c r="A19" s="111"/>
      <c r="B19" s="128"/>
      <c r="C19" s="89"/>
      <c r="D19" s="130"/>
      <c r="E19" s="89"/>
      <c r="F19" s="16"/>
    </row>
    <row r="20" spans="1:6" ht="12.75">
      <c r="A20" s="212" t="s">
        <v>467</v>
      </c>
      <c r="B20" s="128">
        <v>1248392</v>
      </c>
      <c r="C20" s="89">
        <f>SUM('Egresos Reales'!E74)</f>
        <v>0</v>
      </c>
      <c r="D20" s="130">
        <f>SUM('Presupuesto Egresos'!E74)</f>
        <v>0</v>
      </c>
      <c r="E20" s="89">
        <f>SUM(D20-C20)</f>
        <v>0</v>
      </c>
      <c r="F20" s="16"/>
    </row>
    <row r="21" spans="1:6" ht="12.75">
      <c r="A21" s="212"/>
      <c r="B21" s="128"/>
      <c r="C21" s="89"/>
      <c r="D21" s="130"/>
      <c r="E21" s="89"/>
      <c r="F21" s="16"/>
    </row>
    <row r="22" spans="1:6" ht="12.75">
      <c r="A22" s="212" t="s">
        <v>512</v>
      </c>
      <c r="B22" s="128">
        <v>479618.5</v>
      </c>
      <c r="C22" s="89">
        <f>SUM('Egresos Reales'!E75)</f>
        <v>281880</v>
      </c>
      <c r="D22" s="130">
        <f>SUM('Presupuesto Egresos'!E75)</f>
        <v>0</v>
      </c>
      <c r="E22" s="89">
        <f>SUM(D22-C22)</f>
        <v>-281880</v>
      </c>
      <c r="F22" s="16"/>
    </row>
    <row r="23" spans="1:6" ht="12.75">
      <c r="A23" s="212"/>
      <c r="B23" s="128"/>
      <c r="C23" s="7"/>
      <c r="E23" s="7"/>
      <c r="F23" s="16"/>
    </row>
    <row r="24" spans="1:6" ht="12.75">
      <c r="A24" s="212" t="s">
        <v>546</v>
      </c>
      <c r="B24" s="128">
        <v>0</v>
      </c>
      <c r="C24" s="89">
        <f>SUM('Egresos Reales'!E76)</f>
        <v>0</v>
      </c>
      <c r="D24" s="130">
        <f>SUM('Presupuesto Egresos'!E76)</f>
        <v>1580000</v>
      </c>
      <c r="E24" s="89">
        <f>SUM(D24-C24)</f>
        <v>1580000</v>
      </c>
      <c r="F24" s="16"/>
    </row>
    <row r="25" spans="1:6" ht="12.75">
      <c r="A25" s="111"/>
      <c r="B25" s="128"/>
      <c r="C25" s="89"/>
      <c r="D25" s="130"/>
      <c r="E25" s="89"/>
      <c r="F25" s="16"/>
    </row>
    <row r="26" spans="1:6" ht="12.75" hidden="1">
      <c r="A26" s="111" t="s">
        <v>370</v>
      </c>
      <c r="B26" s="128">
        <v>0</v>
      </c>
      <c r="C26" s="89">
        <f>SUM('Egresos Reales'!E77)</f>
        <v>0</v>
      </c>
      <c r="D26" s="130">
        <f>SUM('Presupuesto Egresos'!E77)</f>
        <v>0</v>
      </c>
      <c r="E26" s="89">
        <f>SUM(D26-C26)</f>
        <v>0</v>
      </c>
      <c r="F26" s="16"/>
    </row>
    <row r="27" spans="1:6" ht="12.75" hidden="1">
      <c r="A27" s="111"/>
      <c r="B27" s="128"/>
      <c r="C27" s="89"/>
      <c r="D27" s="130"/>
      <c r="E27" s="89"/>
      <c r="F27" s="16"/>
    </row>
    <row r="28" spans="1:6" ht="12.75" hidden="1">
      <c r="A28" s="111" t="s">
        <v>365</v>
      </c>
      <c r="B28" s="128">
        <v>0</v>
      </c>
      <c r="C28" s="89">
        <f>SUM('Egresos Reales'!E78)</f>
        <v>0</v>
      </c>
      <c r="D28" s="130">
        <f>SUM('Presupuesto Egresos'!E78)</f>
        <v>0</v>
      </c>
      <c r="E28" s="89">
        <f>SUM(D28-C28)</f>
        <v>0</v>
      </c>
      <c r="F28" s="16"/>
    </row>
    <row r="29" spans="1:6" ht="12.75" hidden="1">
      <c r="A29" s="111"/>
      <c r="B29" s="128"/>
      <c r="C29" s="89"/>
      <c r="D29" s="130"/>
      <c r="E29" s="89"/>
      <c r="F29" s="16"/>
    </row>
    <row r="30" spans="1:6" ht="12.75" hidden="1">
      <c r="A30" s="111" t="s">
        <v>428</v>
      </c>
      <c r="B30" s="128">
        <v>0</v>
      </c>
      <c r="C30" s="89">
        <f>SUM('Egresos Reales'!E79)</f>
        <v>0</v>
      </c>
      <c r="D30" s="130">
        <f>SUM('Presupuesto Egresos'!E79)</f>
        <v>0</v>
      </c>
      <c r="E30" s="89">
        <f>SUM(D30-C30)</f>
        <v>0</v>
      </c>
      <c r="F30" s="16"/>
    </row>
    <row r="31" spans="1:6" ht="12.75" hidden="1">
      <c r="A31" s="111"/>
      <c r="B31" s="128"/>
      <c r="C31" s="89"/>
      <c r="D31" s="130"/>
      <c r="E31" s="89"/>
      <c r="F31" s="16"/>
    </row>
    <row r="32" spans="1:6" ht="12.75" hidden="1">
      <c r="A32" s="212" t="s">
        <v>468</v>
      </c>
      <c r="B32" s="128">
        <v>0</v>
      </c>
      <c r="C32" s="89">
        <f>SUM('Egresos Reales'!E80)</f>
        <v>0</v>
      </c>
      <c r="D32" s="130">
        <f>SUM('Presupuesto Egresos'!E80)</f>
        <v>0</v>
      </c>
      <c r="E32" s="89">
        <f>SUM(D32-C32)</f>
        <v>0</v>
      </c>
      <c r="F32" s="16"/>
    </row>
    <row r="33" spans="1:6" ht="12.75" hidden="1">
      <c r="A33" s="212"/>
      <c r="B33" s="128"/>
      <c r="C33" s="89"/>
      <c r="D33" s="130"/>
      <c r="E33" s="89"/>
      <c r="F33" s="16"/>
    </row>
    <row r="34" spans="1:6" ht="12.75">
      <c r="A34" s="212" t="s">
        <v>513</v>
      </c>
      <c r="B34" s="128">
        <v>360000</v>
      </c>
      <c r="C34" s="89">
        <f>SUM('Egresos Reales'!E81)</f>
        <v>0</v>
      </c>
      <c r="D34" s="130">
        <f>SUM('Presupuesto Egresos'!E81)</f>
        <v>0</v>
      </c>
      <c r="E34" s="89">
        <f>SUM(D34-C34)</f>
        <v>0</v>
      </c>
      <c r="F34" s="16"/>
    </row>
    <row r="35" spans="1:6" ht="12.75">
      <c r="A35" s="212"/>
      <c r="B35" s="128"/>
      <c r="C35" s="7"/>
      <c r="E35" s="7"/>
      <c r="F35" s="16"/>
    </row>
    <row r="36" spans="1:6" ht="12.75">
      <c r="A36" s="212" t="s">
        <v>547</v>
      </c>
      <c r="B36" s="128">
        <v>0</v>
      </c>
      <c r="C36" s="89">
        <f>SUM('Egresos Reales'!E82)</f>
        <v>360000</v>
      </c>
      <c r="D36" s="130">
        <f>SUM('Presupuesto Egresos'!E82)</f>
        <v>360000</v>
      </c>
      <c r="E36" s="89">
        <f>SUM(D36-C36)</f>
        <v>0</v>
      </c>
      <c r="F36" s="16"/>
    </row>
    <row r="37" spans="1:6" ht="12.75" hidden="1">
      <c r="A37" s="111"/>
      <c r="B37" s="128"/>
      <c r="C37" s="89"/>
      <c r="D37" s="130"/>
      <c r="E37" s="89"/>
      <c r="F37" s="16"/>
    </row>
    <row r="38" spans="1:6" ht="12.75" hidden="1">
      <c r="A38" s="111" t="s">
        <v>372</v>
      </c>
      <c r="B38" s="128">
        <v>0</v>
      </c>
      <c r="C38" s="89">
        <f>SUM('Egresos Reales'!E83)</f>
        <v>0</v>
      </c>
      <c r="D38" s="130">
        <f>SUM('Presupuesto Egresos'!E83)</f>
        <v>0</v>
      </c>
      <c r="E38" s="89">
        <f>SUM(D38-C38)</f>
        <v>0</v>
      </c>
      <c r="F38" s="16"/>
    </row>
    <row r="39" spans="1:6" ht="12.75" hidden="1">
      <c r="A39" s="111"/>
      <c r="B39" s="128"/>
      <c r="C39" s="89"/>
      <c r="D39" s="130"/>
      <c r="E39" s="89"/>
      <c r="F39" s="16"/>
    </row>
    <row r="40" spans="1:6" ht="12.75" hidden="1">
      <c r="A40" s="111" t="s">
        <v>373</v>
      </c>
      <c r="B40" s="128">
        <v>0</v>
      </c>
      <c r="C40" s="89">
        <f>SUM('Egresos Reales'!E84)</f>
        <v>0</v>
      </c>
      <c r="D40" s="130">
        <f>SUM('Presupuesto Egresos'!E84)</f>
        <v>0</v>
      </c>
      <c r="E40" s="89">
        <f>SUM(D40-C40)</f>
        <v>0</v>
      </c>
      <c r="F40" s="16"/>
    </row>
    <row r="41" spans="1:6" ht="12.75" hidden="1">
      <c r="A41" s="111"/>
      <c r="B41" s="128"/>
      <c r="C41" s="89"/>
      <c r="D41" s="130"/>
      <c r="E41" s="89"/>
      <c r="F41" s="16"/>
    </row>
    <row r="42" spans="1:6" ht="12.75" hidden="1">
      <c r="A42" s="111" t="s">
        <v>439</v>
      </c>
      <c r="B42" s="128">
        <v>0</v>
      </c>
      <c r="C42" s="89">
        <f>SUM('Egresos Reales'!E85)</f>
        <v>0</v>
      </c>
      <c r="D42" s="130">
        <f>SUM('Presupuesto Egresos'!E85)</f>
        <v>0</v>
      </c>
      <c r="E42" s="89">
        <f>SUM(D42-C42)</f>
        <v>0</v>
      </c>
      <c r="F42" s="16"/>
    </row>
    <row r="43" spans="1:6" ht="12.75">
      <c r="A43" s="111"/>
      <c r="B43" s="128"/>
      <c r="C43" s="89"/>
      <c r="D43" s="130"/>
      <c r="E43" s="89"/>
      <c r="F43" s="16"/>
    </row>
    <row r="44" spans="1:6" ht="12.75">
      <c r="A44" s="212" t="s">
        <v>476</v>
      </c>
      <c r="B44" s="128">
        <v>778784.6100000001</v>
      </c>
      <c r="C44" s="89">
        <f>SUM('Egresos Reales'!E86)</f>
        <v>0</v>
      </c>
      <c r="D44" s="130">
        <f>SUM('Presupuesto Egresos'!E86)</f>
        <v>0</v>
      </c>
      <c r="E44" s="89">
        <f>SUM(D44-C44)</f>
        <v>0</v>
      </c>
      <c r="F44" s="16"/>
    </row>
    <row r="45" spans="1:6" ht="12.75">
      <c r="A45" s="212"/>
      <c r="B45" s="128"/>
      <c r="C45" s="89"/>
      <c r="D45" s="130"/>
      <c r="E45" s="89"/>
      <c r="F45" s="16"/>
    </row>
    <row r="46" spans="1:6" ht="12.75">
      <c r="A46" s="212" t="s">
        <v>518</v>
      </c>
      <c r="B46" s="128">
        <v>1564392.6400000001</v>
      </c>
      <c r="C46" s="89">
        <f>SUM('Egresos Reales'!E87)</f>
        <v>979656.2799999999</v>
      </c>
      <c r="D46" s="130">
        <f>SUM('Presupuesto Egresos'!E87)</f>
        <v>0</v>
      </c>
      <c r="E46" s="89">
        <f>SUM(D46-C46)</f>
        <v>-979656.2799999999</v>
      </c>
      <c r="F46" s="16"/>
    </row>
    <row r="47" spans="1:6" ht="12.75">
      <c r="A47" s="212"/>
      <c r="B47" s="128"/>
      <c r="C47" s="7"/>
      <c r="E47" s="7"/>
      <c r="F47" s="16"/>
    </row>
    <row r="48" spans="1:6" ht="12.75">
      <c r="A48" s="212" t="s">
        <v>553</v>
      </c>
      <c r="B48" s="128">
        <v>0</v>
      </c>
      <c r="C48" s="89">
        <f>SUM('Egresos Reales'!E88)</f>
        <v>5332611.22</v>
      </c>
      <c r="D48" s="130">
        <f>SUM('Presupuesto Egresos'!E88)</f>
        <v>7980000</v>
      </c>
      <c r="E48" s="89">
        <f>SUM(D48-C48)</f>
        <v>2647388.7800000003</v>
      </c>
      <c r="F48" s="16"/>
    </row>
    <row r="49" spans="1:6" ht="12.75">
      <c r="A49" s="111"/>
      <c r="B49" s="128"/>
      <c r="C49" s="89"/>
      <c r="D49" s="130"/>
      <c r="E49" s="89"/>
      <c r="F49" s="16"/>
    </row>
    <row r="50" spans="1:6" ht="12.75" hidden="1">
      <c r="A50" s="111" t="s">
        <v>358</v>
      </c>
      <c r="B50" s="128">
        <v>0</v>
      </c>
      <c r="C50" s="89">
        <f>SUM('Egresos Reales'!E89)</f>
        <v>0</v>
      </c>
      <c r="D50" s="130">
        <f>SUM('Presupuesto Egresos'!E89)</f>
        <v>0</v>
      </c>
      <c r="E50" s="89">
        <f>SUM(D50-C50)</f>
        <v>0</v>
      </c>
      <c r="F50" s="16"/>
    </row>
    <row r="51" spans="1:6" ht="12.75" hidden="1">
      <c r="A51" s="111"/>
      <c r="B51" s="128"/>
      <c r="C51" s="89"/>
      <c r="D51" s="130"/>
      <c r="E51" s="89"/>
      <c r="F51" s="16"/>
    </row>
    <row r="52" spans="1:6" ht="12.75" hidden="1">
      <c r="A52" s="111" t="s">
        <v>359</v>
      </c>
      <c r="B52" s="128">
        <v>0</v>
      </c>
      <c r="C52" s="89">
        <f>SUM('Egresos Reales'!E90)</f>
        <v>0</v>
      </c>
      <c r="D52" s="130">
        <f>SUM('Presupuesto Egresos'!E90)</f>
        <v>0</v>
      </c>
      <c r="E52" s="89">
        <f>SUM(D52-C52)</f>
        <v>0</v>
      </c>
      <c r="F52" s="16"/>
    </row>
    <row r="53" spans="1:6" ht="12.75" hidden="1">
      <c r="A53" s="111"/>
      <c r="B53" s="128"/>
      <c r="C53" s="89"/>
      <c r="D53" s="130"/>
      <c r="E53" s="89"/>
      <c r="F53" s="16"/>
    </row>
    <row r="54" spans="1:6" ht="12.75" hidden="1">
      <c r="A54" s="111" t="s">
        <v>425</v>
      </c>
      <c r="B54" s="128">
        <v>0</v>
      </c>
      <c r="C54" s="89">
        <f>SUM('Egresos Reales'!E91)</f>
        <v>0</v>
      </c>
      <c r="D54" s="130">
        <f>SUM('Presupuesto Egresos'!E91)</f>
        <v>0</v>
      </c>
      <c r="E54" s="89">
        <f>SUM(D54-C54)</f>
        <v>0</v>
      </c>
      <c r="F54" s="16"/>
    </row>
    <row r="55" spans="1:6" ht="12.75" hidden="1">
      <c r="A55" s="111"/>
      <c r="B55" s="128"/>
      <c r="C55" s="89"/>
      <c r="D55" s="130"/>
      <c r="E55" s="89"/>
      <c r="F55" s="16"/>
    </row>
    <row r="56" spans="1:6" ht="12.75">
      <c r="A56" s="212" t="s">
        <v>502</v>
      </c>
      <c r="B56" s="128">
        <v>0</v>
      </c>
      <c r="C56" s="89">
        <f>SUM('Egresos Reales'!E92)</f>
        <v>0</v>
      </c>
      <c r="D56" s="130">
        <f>SUM('Presupuesto Egresos'!E92)</f>
        <v>7500000</v>
      </c>
      <c r="E56" s="89">
        <f>SUM(D56-C56)</f>
        <v>7500000</v>
      </c>
      <c r="F56" s="16"/>
    </row>
    <row r="57" spans="1:6" ht="12.75">
      <c r="A57" s="212"/>
      <c r="B57" s="128"/>
      <c r="C57" s="7"/>
      <c r="E57" s="7"/>
      <c r="F57" s="16"/>
    </row>
    <row r="58" spans="1:6" ht="12.75">
      <c r="A58" s="212" t="s">
        <v>544</v>
      </c>
      <c r="B58" s="128">
        <v>0</v>
      </c>
      <c r="C58" s="89">
        <f>SUM('Egresos Reales'!E93)</f>
        <v>0</v>
      </c>
      <c r="D58" s="130">
        <f>SUM('Presupuesto Egresos'!E93)</f>
        <v>0</v>
      </c>
      <c r="E58" s="89">
        <f>SUM(D58-C58)</f>
        <v>0</v>
      </c>
      <c r="F58" s="16"/>
    </row>
    <row r="59" spans="1:6" ht="12.75">
      <c r="A59" s="111"/>
      <c r="B59" s="128"/>
      <c r="C59" s="89"/>
      <c r="D59" s="130"/>
      <c r="E59" s="89"/>
      <c r="F59" s="16"/>
    </row>
    <row r="60" spans="1:6" ht="12.75" hidden="1">
      <c r="A60" s="111" t="s">
        <v>368</v>
      </c>
      <c r="B60" s="128">
        <v>0</v>
      </c>
      <c r="C60" s="89">
        <f>SUM('Egresos Reales'!E94)</f>
        <v>0</v>
      </c>
      <c r="D60" s="130">
        <f>SUM('Presupuesto Egresos'!E94)</f>
        <v>0</v>
      </c>
      <c r="E60" s="89">
        <f>SUM(D60-C60)</f>
        <v>0</v>
      </c>
      <c r="F60" s="16"/>
    </row>
    <row r="61" spans="1:6" ht="12.75" hidden="1">
      <c r="A61" s="111"/>
      <c r="B61" s="128"/>
      <c r="C61" s="89"/>
      <c r="D61" s="130"/>
      <c r="E61" s="89"/>
      <c r="F61" s="16"/>
    </row>
    <row r="62" spans="1:6" ht="12.75" hidden="1">
      <c r="A62" s="111" t="s">
        <v>367</v>
      </c>
      <c r="B62" s="128">
        <v>0</v>
      </c>
      <c r="C62" s="89">
        <f>SUM('Egresos Reales'!E95)</f>
        <v>0</v>
      </c>
      <c r="D62" s="130">
        <f>SUM('Presupuesto Egresos'!E95)</f>
        <v>0</v>
      </c>
      <c r="E62" s="89">
        <f>SUM(D62-C62)</f>
        <v>0</v>
      </c>
      <c r="F62" s="16"/>
    </row>
    <row r="63" spans="1:6" ht="12.75" hidden="1">
      <c r="A63" s="111"/>
      <c r="B63" s="128"/>
      <c r="C63" s="89"/>
      <c r="D63" s="130"/>
      <c r="E63" s="89"/>
      <c r="F63" s="16"/>
    </row>
    <row r="64" spans="1:6" ht="12.75" hidden="1">
      <c r="A64" s="111" t="s">
        <v>426</v>
      </c>
      <c r="B64" s="128">
        <v>0</v>
      </c>
      <c r="C64" s="89">
        <f>SUM('Egresos Reales'!E96)</f>
        <v>0</v>
      </c>
      <c r="D64" s="130">
        <f>SUM('Presupuesto Egresos'!E96)</f>
        <v>0</v>
      </c>
      <c r="E64" s="89">
        <f>SUM(D64-C64)</f>
        <v>0</v>
      </c>
      <c r="F64" s="16"/>
    </row>
    <row r="65" spans="1:6" ht="12.75" hidden="1">
      <c r="A65" s="111"/>
      <c r="B65" s="128"/>
      <c r="C65" s="89"/>
      <c r="D65" s="130"/>
      <c r="E65" s="89"/>
      <c r="F65" s="16"/>
    </row>
    <row r="66" spans="1:6" ht="12.75" hidden="1">
      <c r="A66" s="212" t="s">
        <v>469</v>
      </c>
      <c r="B66" s="128">
        <v>0</v>
      </c>
      <c r="C66" s="89">
        <f>SUM('Egresos Reales'!E97)</f>
        <v>0</v>
      </c>
      <c r="D66" s="130">
        <f>SUM('Presupuesto Egresos'!E97)</f>
        <v>0</v>
      </c>
      <c r="E66" s="89">
        <f>SUM(D66-C66)</f>
        <v>0</v>
      </c>
      <c r="F66" s="16"/>
    </row>
    <row r="67" spans="1:6" ht="12.75" hidden="1">
      <c r="A67" s="212"/>
      <c r="B67" s="128"/>
      <c r="C67" s="89"/>
      <c r="D67" s="130"/>
      <c r="E67" s="89"/>
      <c r="F67" s="16"/>
    </row>
    <row r="68" spans="1:6" ht="12.75">
      <c r="A68" s="212" t="s">
        <v>515</v>
      </c>
      <c r="B68" s="128">
        <v>1935000</v>
      </c>
      <c r="C68" s="89">
        <f>SUM('Egresos Reales'!E98)</f>
        <v>2799790.39</v>
      </c>
      <c r="D68" s="130">
        <f>SUM('Presupuesto Egresos'!E98)</f>
        <v>0</v>
      </c>
      <c r="E68" s="89">
        <f>SUM(D68-C68)</f>
        <v>-2799790.39</v>
      </c>
      <c r="F68" s="16"/>
    </row>
    <row r="69" spans="1:6" ht="12.75">
      <c r="A69" s="212"/>
      <c r="B69" s="128"/>
      <c r="C69" s="7"/>
      <c r="E69" s="7"/>
      <c r="F69" s="16"/>
    </row>
    <row r="70" spans="1:6" ht="12.75">
      <c r="A70" s="212" t="s">
        <v>549</v>
      </c>
      <c r="B70" s="128">
        <v>0</v>
      </c>
      <c r="C70" s="89">
        <f>SUM('Egresos Reales'!E99)</f>
        <v>0</v>
      </c>
      <c r="D70" s="130">
        <f>SUM('Presupuesto Egresos'!E99)</f>
        <v>2284000</v>
      </c>
      <c r="E70" s="89">
        <f>SUM(D70-C70)</f>
        <v>2284000</v>
      </c>
      <c r="F70" s="16"/>
    </row>
    <row r="71" spans="1:6" ht="12.75">
      <c r="A71" s="111"/>
      <c r="B71" s="128"/>
      <c r="C71" s="89"/>
      <c r="D71" s="130"/>
      <c r="E71" s="89"/>
      <c r="F71" s="16"/>
    </row>
    <row r="72" spans="1:6" ht="12.75" hidden="1">
      <c r="A72" s="14" t="s">
        <v>356</v>
      </c>
      <c r="B72" s="128">
        <v>0</v>
      </c>
      <c r="C72" s="89">
        <f>SUM('Egresos Reales'!E100)</f>
        <v>0</v>
      </c>
      <c r="D72" s="130">
        <f>SUM('Presupuesto Egresos'!E100)</f>
        <v>0</v>
      </c>
      <c r="E72" s="89">
        <f>SUM(D72-C72)</f>
        <v>0</v>
      </c>
      <c r="F72" s="16"/>
    </row>
    <row r="73" spans="1:6" ht="12.75" hidden="1">
      <c r="A73" s="14"/>
      <c r="B73" s="128"/>
      <c r="C73" s="89"/>
      <c r="D73" s="130"/>
      <c r="E73" s="89"/>
      <c r="F73" s="16"/>
    </row>
    <row r="74" spans="1:6" ht="12.75" hidden="1">
      <c r="A74" s="14" t="s">
        <v>357</v>
      </c>
      <c r="B74" s="128">
        <v>0</v>
      </c>
      <c r="C74" s="89">
        <f>SUM('Egresos Reales'!E101)</f>
        <v>0</v>
      </c>
      <c r="D74" s="130">
        <f>SUM('Presupuesto Egresos'!E101)</f>
        <v>0</v>
      </c>
      <c r="E74" s="89">
        <f>SUM(D74-C74)</f>
        <v>0</v>
      </c>
      <c r="F74" s="16"/>
    </row>
    <row r="75" spans="1:6" ht="12.75" hidden="1">
      <c r="A75" s="14"/>
      <c r="B75" s="128"/>
      <c r="C75" s="89"/>
      <c r="D75" s="130"/>
      <c r="E75" s="89"/>
      <c r="F75" s="16"/>
    </row>
    <row r="76" spans="1:6" ht="12.75" hidden="1">
      <c r="A76" s="14" t="s">
        <v>424</v>
      </c>
      <c r="B76" s="128">
        <v>0</v>
      </c>
      <c r="C76" s="89">
        <f>SUM('Egresos Reales'!E102)</f>
        <v>0</v>
      </c>
      <c r="D76" s="130">
        <f>SUM('Presupuesto Egresos'!E102)</f>
        <v>0</v>
      </c>
      <c r="E76" s="89">
        <f>SUM(D76-C76)</f>
        <v>0</v>
      </c>
      <c r="F76" s="16"/>
    </row>
    <row r="77" spans="1:6" ht="12.75" hidden="1">
      <c r="A77" s="14"/>
      <c r="B77" s="128"/>
      <c r="C77" s="89"/>
      <c r="D77" s="130"/>
      <c r="E77" s="89"/>
      <c r="F77" s="16"/>
    </row>
    <row r="78" spans="1:6" ht="12.75" hidden="1">
      <c r="A78" s="207" t="s">
        <v>465</v>
      </c>
      <c r="B78" s="128">
        <v>0</v>
      </c>
      <c r="C78" s="89">
        <f>SUM('Egresos Reales'!E103)</f>
        <v>0</v>
      </c>
      <c r="D78" s="130">
        <f>SUM('Presupuesto Egresos'!E103)</f>
        <v>0</v>
      </c>
      <c r="E78" s="89">
        <f>SUM(D78-C78)</f>
        <v>0</v>
      </c>
      <c r="F78" s="16"/>
    </row>
    <row r="79" spans="1:6" ht="12.75" hidden="1">
      <c r="A79" s="207"/>
      <c r="B79" s="128"/>
      <c r="C79" s="89"/>
      <c r="D79" s="130"/>
      <c r="E79" s="89"/>
      <c r="F79" s="16"/>
    </row>
    <row r="80" spans="1:6" ht="12.75">
      <c r="A80" s="207" t="s">
        <v>501</v>
      </c>
      <c r="B80" s="128">
        <v>0</v>
      </c>
      <c r="C80" s="89">
        <f>SUM('Egresos Reales'!E104)</f>
        <v>153.11999999999998</v>
      </c>
      <c r="D80" s="130">
        <f>SUM('Presupuesto Egresos'!E104)</f>
        <v>0</v>
      </c>
      <c r="E80" s="89">
        <f>SUM(D80-C80)</f>
        <v>-153.11999999999998</v>
      </c>
      <c r="F80" s="16"/>
    </row>
    <row r="81" spans="1:6" ht="12.75">
      <c r="A81" s="207"/>
      <c r="B81" s="128"/>
      <c r="C81" s="7"/>
      <c r="E81" s="7"/>
      <c r="F81" s="16"/>
    </row>
    <row r="82" spans="1:6" ht="12.75">
      <c r="A82" s="207" t="s">
        <v>550</v>
      </c>
      <c r="B82" s="128">
        <v>0</v>
      </c>
      <c r="C82" s="89">
        <f>SUM('Egresos Reales'!E105)</f>
        <v>1156.36</v>
      </c>
      <c r="D82" s="130">
        <f>SUM('Presupuesto Egresos'!E105)</f>
        <v>3000</v>
      </c>
      <c r="E82" s="89">
        <f>SUM(D82-C82)</f>
        <v>1843.64</v>
      </c>
      <c r="F82" s="16"/>
    </row>
    <row r="83" spans="1:6" ht="12.75">
      <c r="A83" s="14"/>
      <c r="B83" s="128"/>
      <c r="C83" s="89"/>
      <c r="D83" s="130"/>
      <c r="E83" s="89"/>
      <c r="F83" s="16"/>
    </row>
    <row r="84" spans="1:6" ht="12.75" hidden="1">
      <c r="A84" s="72" t="s">
        <v>302</v>
      </c>
      <c r="B84" s="128">
        <v>0</v>
      </c>
      <c r="C84" s="89">
        <f>SUM('Egresos Reales'!E106)</f>
        <v>0</v>
      </c>
      <c r="D84" s="130">
        <f>SUM('Presupuesto Egresos'!E106)</f>
        <v>0</v>
      </c>
      <c r="E84" s="89">
        <f>SUM(D84-C84)</f>
        <v>0</v>
      </c>
      <c r="F84" s="16"/>
    </row>
    <row r="85" spans="1:6" ht="12.75" hidden="1">
      <c r="A85" s="72"/>
      <c r="B85" s="128"/>
      <c r="C85" s="89"/>
      <c r="D85" s="130"/>
      <c r="E85" s="89"/>
      <c r="F85" s="16"/>
    </row>
    <row r="86" spans="1:6" ht="12.75" hidden="1">
      <c r="A86" s="111" t="s">
        <v>244</v>
      </c>
      <c r="B86" s="128">
        <v>0</v>
      </c>
      <c r="C86" s="89">
        <f>SUM('Egresos Reales'!E107)</f>
        <v>0</v>
      </c>
      <c r="D86" s="130">
        <f>SUM('Presupuesto Egresos'!E107)</f>
        <v>0</v>
      </c>
      <c r="E86" s="89">
        <f>SUM(D86-C86)</f>
        <v>0</v>
      </c>
      <c r="F86" s="16"/>
    </row>
    <row r="87" spans="1:6" ht="12.75" hidden="1">
      <c r="A87" s="111"/>
      <c r="B87" s="128"/>
      <c r="C87" s="89"/>
      <c r="D87" s="130"/>
      <c r="E87" s="89"/>
      <c r="F87" s="16"/>
    </row>
    <row r="88" spans="1:6" ht="12.75">
      <c r="A88" s="111" t="s">
        <v>331</v>
      </c>
      <c r="B88" s="128">
        <v>60500000</v>
      </c>
      <c r="C88" s="89">
        <f>SUM('Egresos Reales'!E108)</f>
        <v>0</v>
      </c>
      <c r="D88" s="130">
        <f>SUM('Presupuesto Egresos'!E108)</f>
        <v>0</v>
      </c>
      <c r="E88" s="89">
        <f>SUM(D88-C88)</f>
        <v>0</v>
      </c>
      <c r="F88" s="16"/>
    </row>
    <row r="89" spans="1:6" ht="12.75">
      <c r="A89" s="111"/>
      <c r="B89" s="128"/>
      <c r="C89" s="89"/>
      <c r="D89" s="130"/>
      <c r="E89" s="89"/>
      <c r="F89" s="16"/>
    </row>
    <row r="90" spans="1:6" ht="12.75">
      <c r="A90" s="212" t="s">
        <v>516</v>
      </c>
      <c r="B90" s="128">
        <v>0</v>
      </c>
      <c r="C90" s="89">
        <f>SUM('Egresos Reales'!E109)</f>
        <v>0</v>
      </c>
      <c r="D90" s="130">
        <f>SUM('Presupuesto Egresos'!E109)</f>
        <v>0</v>
      </c>
      <c r="E90" s="89">
        <f>SUM(D90-C90)</f>
        <v>0</v>
      </c>
      <c r="F90" s="16"/>
    </row>
    <row r="91" spans="1:6" ht="12.75">
      <c r="A91" s="212"/>
      <c r="B91" s="128"/>
      <c r="C91" s="7"/>
      <c r="E91" s="7"/>
      <c r="F91" s="16"/>
    </row>
    <row r="92" spans="1:6" ht="12.75">
      <c r="A92" s="212" t="s">
        <v>551</v>
      </c>
      <c r="B92" s="128">
        <v>0</v>
      </c>
      <c r="C92" s="89">
        <f>SUM('Egresos Reales'!E110)</f>
        <v>16801613.96</v>
      </c>
      <c r="D92" s="130">
        <f>SUM('Presupuesto Egresos'!E110)</f>
        <v>12150000</v>
      </c>
      <c r="E92" s="89">
        <f>SUM(D92-C92)</f>
        <v>-4651613.960000001</v>
      </c>
      <c r="F92" s="16"/>
    </row>
    <row r="93" spans="1:6" ht="12.75">
      <c r="A93" s="111"/>
      <c r="B93" s="128"/>
      <c r="C93" s="89"/>
      <c r="D93" s="130"/>
      <c r="E93" s="89"/>
      <c r="F93" s="16"/>
    </row>
    <row r="94" spans="1:6" ht="12.75" hidden="1">
      <c r="A94" s="111" t="s">
        <v>313</v>
      </c>
      <c r="B94" s="128">
        <v>0</v>
      </c>
      <c r="C94" s="89">
        <f>SUM('Egresos Reales'!E111)</f>
        <v>0</v>
      </c>
      <c r="D94" s="130">
        <f>SUM('Presupuesto Egresos'!E111)</f>
        <v>0</v>
      </c>
      <c r="E94" s="89">
        <f>SUM(D94-C94)</f>
        <v>0</v>
      </c>
      <c r="F94" s="16"/>
    </row>
    <row r="95" spans="1:6" ht="12.75" hidden="1">
      <c r="A95" s="111"/>
      <c r="B95" s="128"/>
      <c r="C95" s="89"/>
      <c r="D95" s="130"/>
      <c r="E95" s="89"/>
      <c r="F95" s="16"/>
    </row>
    <row r="96" spans="1:6" ht="12.75">
      <c r="A96" s="111" t="s">
        <v>407</v>
      </c>
      <c r="B96" s="128">
        <v>0</v>
      </c>
      <c r="C96" s="89">
        <f>SUM('Egresos Reales'!E112)</f>
        <v>0</v>
      </c>
      <c r="D96" s="130">
        <f>SUM('Presupuesto Egresos'!E112)</f>
        <v>0</v>
      </c>
      <c r="E96" s="89">
        <f>SUM(D96-C96)</f>
        <v>0</v>
      </c>
      <c r="F96" s="16"/>
    </row>
    <row r="97" spans="1:6" ht="12.75" hidden="1">
      <c r="A97" s="111"/>
      <c r="B97" s="128"/>
      <c r="C97" s="89"/>
      <c r="D97" s="130"/>
      <c r="E97" s="89"/>
      <c r="F97" s="16"/>
    </row>
    <row r="98" spans="1:6" ht="12.75" hidden="1">
      <c r="A98" s="111" t="s">
        <v>415</v>
      </c>
      <c r="B98" s="128">
        <v>0</v>
      </c>
      <c r="C98" s="89">
        <f>SUM('Egresos Reales'!E113)</f>
        <v>0</v>
      </c>
      <c r="D98" s="130">
        <f>SUM('Presupuesto Egresos'!E113)</f>
        <v>0</v>
      </c>
      <c r="E98" s="89">
        <f>SUM(D98-C98)</f>
        <v>0</v>
      </c>
      <c r="F98" s="16"/>
    </row>
    <row r="99" spans="1:6" ht="12.75" hidden="1">
      <c r="A99" s="111"/>
      <c r="B99" s="24"/>
      <c r="C99" s="89"/>
      <c r="D99" s="130"/>
      <c r="E99" s="89"/>
      <c r="F99" s="16"/>
    </row>
    <row r="100" spans="1:6" ht="12.75" hidden="1">
      <c r="A100" s="111" t="s">
        <v>401</v>
      </c>
      <c r="B100" s="128">
        <v>0</v>
      </c>
      <c r="C100" s="89">
        <f>SUM('Egresos Reales'!E114)</f>
        <v>0</v>
      </c>
      <c r="D100" s="130">
        <f>SUM('Presupuesto Egresos'!E114)</f>
        <v>0</v>
      </c>
      <c r="E100" s="89">
        <f>SUM(D100-C100)</f>
        <v>0</v>
      </c>
      <c r="F100" s="16"/>
    </row>
    <row r="101" spans="1:6" ht="12.75" hidden="1">
      <c r="A101" s="111"/>
      <c r="B101" s="24"/>
      <c r="C101" s="89"/>
      <c r="D101" s="130"/>
      <c r="E101" s="89"/>
      <c r="F101" s="16"/>
    </row>
    <row r="102" spans="1:6" ht="12.75" hidden="1">
      <c r="A102" s="111" t="s">
        <v>402</v>
      </c>
      <c r="B102" s="128">
        <v>0</v>
      </c>
      <c r="C102" s="89">
        <f>SUM('Egresos Reales'!E115)</f>
        <v>0</v>
      </c>
      <c r="D102" s="130">
        <f>SUM('Presupuesto Egresos'!E115)</f>
        <v>0</v>
      </c>
      <c r="E102" s="89">
        <f>SUM(D102-C102)</f>
        <v>0</v>
      </c>
      <c r="F102" s="16"/>
    </row>
    <row r="103" spans="1:6" ht="12.75">
      <c r="A103" s="111"/>
      <c r="B103" s="24"/>
      <c r="C103" s="89"/>
      <c r="D103" s="130"/>
      <c r="E103" s="89"/>
      <c r="F103" s="16"/>
    </row>
    <row r="104" spans="1:6" ht="12.75">
      <c r="A104" s="212" t="s">
        <v>517</v>
      </c>
      <c r="B104" s="128">
        <v>0</v>
      </c>
      <c r="C104" s="89">
        <f>SUM('Egresos Reales'!E116)</f>
        <v>0</v>
      </c>
      <c r="D104" s="130">
        <f>SUM('Presupuesto Egresos'!E116)</f>
        <v>0</v>
      </c>
      <c r="E104" s="89">
        <f>SUM(D104-C104)</f>
        <v>0</v>
      </c>
      <c r="F104" s="16"/>
    </row>
    <row r="105" spans="1:6" ht="12.75">
      <c r="A105" s="212"/>
      <c r="B105" s="24"/>
      <c r="C105" s="89"/>
      <c r="D105" s="130"/>
      <c r="E105" s="89"/>
      <c r="F105" s="16"/>
    </row>
    <row r="106" spans="1:6" ht="12.75">
      <c r="A106" s="212" t="s">
        <v>552</v>
      </c>
      <c r="B106" s="128">
        <v>0</v>
      </c>
      <c r="C106" s="89">
        <f>SUM('Egresos Reales'!E117)</f>
        <v>12387297.02</v>
      </c>
      <c r="D106" s="130">
        <f>SUM('Presupuesto Egresos'!E117)</f>
        <v>12300000</v>
      </c>
      <c r="E106" s="89">
        <f>SUM(D106-C106)</f>
        <v>-87297.01999999955</v>
      </c>
      <c r="F106" s="16"/>
    </row>
    <row r="107" spans="1:6" ht="12.75">
      <c r="A107" s="111"/>
      <c r="B107" s="24"/>
      <c r="C107" s="89"/>
      <c r="D107" s="130"/>
      <c r="E107" s="89"/>
      <c r="F107" s="16"/>
    </row>
    <row r="108" spans="1:6" ht="12.75">
      <c r="A108" s="136" t="s">
        <v>447</v>
      </c>
      <c r="B108" s="25">
        <v>1339585.15</v>
      </c>
      <c r="C108" s="214">
        <f>SUM('Egresos Reales'!E118)</f>
        <v>2855151.42</v>
      </c>
      <c r="D108" s="219">
        <f>SUM('Presupuesto Egresos'!E118)</f>
        <v>2855151.5999999996</v>
      </c>
      <c r="E108" s="214">
        <f>SUM(D108-C108)</f>
        <v>0.17999999970197678</v>
      </c>
      <c r="F108" s="16"/>
    </row>
    <row r="109" spans="1:6" ht="12.75">
      <c r="A109" s="118"/>
      <c r="B109" s="38"/>
      <c r="C109" s="38"/>
      <c r="D109" s="124"/>
      <c r="E109" s="38"/>
      <c r="F109" s="16"/>
    </row>
    <row r="110" spans="1:6" ht="12.75">
      <c r="A110" s="4" t="s">
        <v>4</v>
      </c>
      <c r="B110" s="5">
        <f>SUM(B10:B108)</f>
        <v>85162654.45</v>
      </c>
      <c r="C110" s="5">
        <f>SUM(C10:C108)</f>
        <v>61430433.730000004</v>
      </c>
      <c r="D110" s="5">
        <f>SUM(D10:D108)</f>
        <v>71572023.6</v>
      </c>
      <c r="E110" s="5">
        <f>SUM(E10:E108)</f>
        <v>10141589.87</v>
      </c>
      <c r="F110" s="165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1968503937007874" right="0.1968503937007874" top="0.15748031496062992" bottom="0.1968503937007874" header="0" footer="0"/>
  <pageSetup horizontalDpi="600" verticalDpi="600" orientation="landscape" scale="8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9.421875" style="0" bestFit="1" customWidth="1"/>
    <col min="2" max="5" width="14.8515625" style="0" customWidth="1"/>
    <col min="6" max="6" width="27.8515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269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9" spans="1:6" ht="12.75">
      <c r="A9" s="12"/>
      <c r="B9" s="23"/>
      <c r="C9" s="117"/>
      <c r="D9" s="23"/>
      <c r="E9" s="112"/>
      <c r="F9" s="114"/>
    </row>
    <row r="10" spans="1:6" ht="12.75">
      <c r="A10" s="111" t="s">
        <v>392</v>
      </c>
      <c r="B10" s="24">
        <v>21102584.4</v>
      </c>
      <c r="C10" s="113">
        <f>SUM('Egresos Reales'!E120)</f>
        <v>0</v>
      </c>
      <c r="D10" s="24">
        <f>SUM('Presupuesto Egresos'!E120)</f>
        <v>0</v>
      </c>
      <c r="E10" s="115">
        <f>SUM(D10-C10)</f>
        <v>0</v>
      </c>
      <c r="F10" s="16"/>
    </row>
    <row r="11" spans="1:6" ht="12.75">
      <c r="A11" s="111"/>
      <c r="B11" s="24"/>
      <c r="C11" s="113"/>
      <c r="D11" s="24"/>
      <c r="E11" s="115"/>
      <c r="F11" s="16"/>
    </row>
    <row r="12" spans="1:6" ht="12.75">
      <c r="A12" s="111" t="s">
        <v>390</v>
      </c>
      <c r="B12" s="24">
        <v>4358785.289999999</v>
      </c>
      <c r="C12" s="113">
        <f>SUM('Egresos Reales'!E121)</f>
        <v>694293.05</v>
      </c>
      <c r="D12" s="24">
        <f>SUM('Presupuesto Egresos'!E121)</f>
        <v>749000</v>
      </c>
      <c r="E12" s="115">
        <f>SUM(D12-C12)</f>
        <v>54706.94999999995</v>
      </c>
      <c r="F12" s="16"/>
    </row>
    <row r="13" spans="1:6" ht="12.75">
      <c r="A13" s="111"/>
      <c r="B13" s="24"/>
      <c r="C13" s="113"/>
      <c r="D13" s="24"/>
      <c r="E13" s="115"/>
      <c r="F13" s="16"/>
    </row>
    <row r="14" spans="1:6" ht="12.75">
      <c r="A14" s="14" t="s">
        <v>294</v>
      </c>
      <c r="B14" s="24">
        <v>0</v>
      </c>
      <c r="C14" s="113">
        <f>SUM('Egresos Reales'!E122)</f>
        <v>3999999</v>
      </c>
      <c r="D14" s="24">
        <f>SUM('Presupuesto Egresos'!E122)</f>
        <v>7500000</v>
      </c>
      <c r="E14" s="115">
        <f>SUM(D14-C14)</f>
        <v>3500001</v>
      </c>
      <c r="F14" s="16"/>
    </row>
    <row r="15" spans="1:6" ht="12.75">
      <c r="A15" s="14"/>
      <c r="B15" s="24"/>
      <c r="C15" s="113"/>
      <c r="D15" s="24"/>
      <c r="E15" s="115"/>
      <c r="F15" s="16"/>
    </row>
    <row r="16" spans="1:6" ht="12.75">
      <c r="A16" s="72" t="s">
        <v>297</v>
      </c>
      <c r="B16" s="24">
        <v>0</v>
      </c>
      <c r="C16" s="113">
        <f>SUM('Egresos Reales'!E123)</f>
        <v>0</v>
      </c>
      <c r="D16" s="24">
        <f>SUM('Presupuesto Egresos'!E123)</f>
        <v>0</v>
      </c>
      <c r="E16" s="115">
        <f>SUM(D16-C16)</f>
        <v>0</v>
      </c>
      <c r="F16" s="16"/>
    </row>
    <row r="17" spans="1:6" ht="12.75">
      <c r="A17" s="72"/>
      <c r="B17" s="24"/>
      <c r="C17" s="113"/>
      <c r="D17" s="24"/>
      <c r="E17" s="115"/>
      <c r="F17" s="16"/>
    </row>
    <row r="18" spans="1:6" ht="12.75">
      <c r="A18" s="122" t="s">
        <v>303</v>
      </c>
      <c r="B18" s="25">
        <v>0</v>
      </c>
      <c r="C18" s="116">
        <f>SUM('Egresos Reales'!E124)</f>
        <v>0</v>
      </c>
      <c r="D18" s="25">
        <f>SUM('Presupuesto Egresos'!E124)</f>
        <v>0</v>
      </c>
      <c r="E18" s="110">
        <f>SUM(D18-C18)</f>
        <v>0</v>
      </c>
      <c r="F18" s="16"/>
    </row>
    <row r="19" spans="2:6" ht="12.75">
      <c r="B19" s="35"/>
      <c r="C19" s="35"/>
      <c r="D19" s="35"/>
      <c r="E19" s="38"/>
      <c r="F19" s="16"/>
    </row>
    <row r="20" spans="1:6" ht="12.75">
      <c r="A20" s="4" t="s">
        <v>4</v>
      </c>
      <c r="B20" s="5">
        <f>SUM(B9:B18)</f>
        <v>25461369.689999998</v>
      </c>
      <c r="C20" s="5">
        <f>SUM(C9:C18)</f>
        <v>4694292.05</v>
      </c>
      <c r="D20" s="5">
        <f>SUM(D9:D18)</f>
        <v>8249000</v>
      </c>
      <c r="E20" s="5">
        <f>SUM(E9:E18)</f>
        <v>3554707.95</v>
      </c>
      <c r="F20" s="29"/>
    </row>
    <row r="21" ht="12.75">
      <c r="F21" s="7"/>
    </row>
    <row r="22" spans="1:6" ht="12.75">
      <c r="A22" s="12"/>
      <c r="B22" s="13"/>
      <c r="C22" s="13"/>
      <c r="D22" s="13"/>
      <c r="E22" s="13"/>
      <c r="F22" s="16"/>
    </row>
    <row r="23" spans="1:6" ht="12.75">
      <c r="A23" s="14"/>
      <c r="B23" s="15"/>
      <c r="C23" s="15"/>
      <c r="D23" s="15"/>
      <c r="E23" s="15"/>
      <c r="F23" s="16"/>
    </row>
    <row r="24" spans="1:6" ht="12.75">
      <c r="A24" s="14"/>
      <c r="B24" s="15"/>
      <c r="C24" s="15"/>
      <c r="D24" s="15"/>
      <c r="E24" s="15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7"/>
      <c r="B43" s="18"/>
      <c r="C43" s="18"/>
      <c r="D43" s="18"/>
      <c r="E43" s="18"/>
      <c r="F43" s="19"/>
    </row>
    <row r="45" ht="15.75">
      <c r="A45" s="92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37" right="0.26" top="0.56" bottom="0.38" header="0" footer="0"/>
  <pageSetup horizontalDpi="600" verticalDpi="6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44.8515625" style="0" customWidth="1"/>
    <col min="2" max="3" width="14.8515625" style="0" customWidth="1"/>
    <col min="4" max="4" width="15.28125" style="0" customWidth="1"/>
    <col min="5" max="5" width="14.8515625" style="0" customWidth="1"/>
    <col min="6" max="6" width="27.57421875" style="0" customWidth="1"/>
    <col min="7" max="7" width="3.574218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287</v>
      </c>
      <c r="B4" s="236"/>
      <c r="C4" s="236"/>
      <c r="D4" s="236"/>
      <c r="E4" s="236"/>
      <c r="F4" s="236"/>
    </row>
    <row r="5" spans="1:6" ht="12.75">
      <c r="A5" s="238"/>
      <c r="B5" s="238"/>
      <c r="C5" s="238"/>
      <c r="D5" s="238"/>
      <c r="E5" s="238"/>
      <c r="F5" s="238"/>
    </row>
    <row r="6" spans="1:6" ht="12.75">
      <c r="A6" s="247" t="s">
        <v>0</v>
      </c>
      <c r="B6" s="260" t="s">
        <v>179</v>
      </c>
      <c r="C6" s="260"/>
      <c r="D6" s="246" t="s">
        <v>31</v>
      </c>
      <c r="E6" s="246" t="s">
        <v>32</v>
      </c>
      <c r="F6" s="247" t="s">
        <v>192</v>
      </c>
    </row>
    <row r="7" spans="1:6" ht="12.75">
      <c r="A7" s="245"/>
      <c r="B7" s="246">
        <v>2012</v>
      </c>
      <c r="C7" s="246">
        <v>2013</v>
      </c>
      <c r="D7" s="246">
        <v>2013</v>
      </c>
      <c r="E7" s="246"/>
      <c r="F7" s="247"/>
    </row>
    <row r="8" ht="13.5" hidden="1" thickBot="1"/>
    <row r="9" spans="1:6" ht="12.75" hidden="1">
      <c r="A9" s="134"/>
      <c r="B9" s="108"/>
      <c r="C9" s="163"/>
      <c r="D9" s="108"/>
      <c r="E9" s="135"/>
      <c r="F9" s="133"/>
    </row>
    <row r="10" spans="1:6" ht="12.75">
      <c r="A10" s="94" t="s">
        <v>137</v>
      </c>
      <c r="B10" s="24">
        <v>0</v>
      </c>
      <c r="C10" s="113">
        <f>SUM('Egresos Reales'!E126)</f>
        <v>0</v>
      </c>
      <c r="D10" s="24">
        <f>SUM('Presupuesto Egresos'!E126)</f>
        <v>0</v>
      </c>
      <c r="E10" s="115">
        <f>SUM(D10-C10)</f>
        <v>0</v>
      </c>
      <c r="F10" s="95"/>
    </row>
    <row r="11" spans="1:6" ht="12.75" hidden="1">
      <c r="A11" s="109"/>
      <c r="B11" s="24"/>
      <c r="C11" s="113"/>
      <c r="D11" s="24"/>
      <c r="E11" s="115"/>
      <c r="F11" s="95"/>
    </row>
    <row r="12" spans="1:6" ht="12.75" hidden="1">
      <c r="A12" s="109" t="s">
        <v>127</v>
      </c>
      <c r="B12" s="24">
        <v>0</v>
      </c>
      <c r="C12" s="113">
        <f>SUM('Egresos Reales'!E127)</f>
        <v>0</v>
      </c>
      <c r="D12" s="24">
        <f>SUM('Presupuesto Egresos'!E127)</f>
        <v>0</v>
      </c>
      <c r="E12" s="115">
        <f>SUM(D12-C12)</f>
        <v>0</v>
      </c>
      <c r="F12" s="95"/>
    </row>
    <row r="13" spans="1:6" ht="12.75" hidden="1">
      <c r="A13" s="109"/>
      <c r="B13" s="24"/>
      <c r="C13" s="113"/>
      <c r="D13" s="24"/>
      <c r="E13" s="115"/>
      <c r="F13" s="95"/>
    </row>
    <row r="14" spans="1:6" ht="12.75" hidden="1">
      <c r="A14" s="109" t="s">
        <v>284</v>
      </c>
      <c r="B14" s="24">
        <v>0</v>
      </c>
      <c r="C14" s="113">
        <f>SUM('Egresos Reales'!E128)</f>
        <v>0</v>
      </c>
      <c r="D14" s="24">
        <f>SUM('Presupuesto Egresos'!E128)</f>
        <v>0</v>
      </c>
      <c r="E14" s="115">
        <f>SUM(D14-C14)</f>
        <v>0</v>
      </c>
      <c r="F14" s="95"/>
    </row>
    <row r="15" spans="1:6" ht="12.75" hidden="1">
      <c r="A15" s="109"/>
      <c r="B15" s="24"/>
      <c r="C15" s="113"/>
      <c r="D15" s="24"/>
      <c r="E15" s="115"/>
      <c r="F15" s="95"/>
    </row>
    <row r="16" spans="1:6" ht="12.75" hidden="1">
      <c r="A16" s="109" t="s">
        <v>285</v>
      </c>
      <c r="B16" s="24">
        <v>0</v>
      </c>
      <c r="C16" s="113">
        <f>SUM('Egresos Reales'!E129)</f>
        <v>0</v>
      </c>
      <c r="D16" s="24">
        <f>SUM('Presupuesto Egresos'!E129)</f>
        <v>0</v>
      </c>
      <c r="E16" s="115">
        <f>SUM(D16-C16)</f>
        <v>0</v>
      </c>
      <c r="F16" s="95"/>
    </row>
    <row r="17" spans="1:6" ht="12.75" hidden="1">
      <c r="A17" s="109"/>
      <c r="B17" s="24"/>
      <c r="C17" s="113"/>
      <c r="D17" s="24"/>
      <c r="E17" s="115"/>
      <c r="F17" s="95"/>
    </row>
    <row r="18" spans="1:6" ht="12.75" hidden="1">
      <c r="A18" s="109" t="s">
        <v>236</v>
      </c>
      <c r="B18" s="24">
        <v>0</v>
      </c>
      <c r="C18" s="113">
        <f>SUM('Egresos Reales'!E130)</f>
        <v>0</v>
      </c>
      <c r="D18" s="24">
        <f>SUM('Presupuesto Egresos'!E130)</f>
        <v>0</v>
      </c>
      <c r="E18" s="115">
        <f>SUM(D18-C18)</f>
        <v>0</v>
      </c>
      <c r="F18" s="95"/>
    </row>
    <row r="19" spans="1:6" ht="12.75">
      <c r="A19" s="109"/>
      <c r="B19" s="24"/>
      <c r="C19" s="113"/>
      <c r="D19" s="24"/>
      <c r="E19" s="115"/>
      <c r="F19" s="95"/>
    </row>
    <row r="20" spans="1:6" ht="12.75">
      <c r="A20" s="216" t="s">
        <v>310</v>
      </c>
      <c r="B20" s="24">
        <v>0</v>
      </c>
      <c r="C20" s="113">
        <f>SUM('Egresos Reales'!E131)</f>
        <v>0</v>
      </c>
      <c r="D20" s="24">
        <f>SUM('Presupuesto Egresos'!E131)</f>
        <v>0</v>
      </c>
      <c r="E20" s="115">
        <f>SUM(D20-C20)</f>
        <v>0</v>
      </c>
      <c r="F20" s="95"/>
    </row>
    <row r="21" spans="1:6" ht="12.75">
      <c r="A21" s="109"/>
      <c r="B21" s="24"/>
      <c r="C21" s="113"/>
      <c r="D21" s="24"/>
      <c r="E21" s="115"/>
      <c r="F21" s="95"/>
    </row>
    <row r="22" spans="1:6" ht="12.75" hidden="1">
      <c r="A22" s="109" t="s">
        <v>249</v>
      </c>
      <c r="B22" s="24">
        <v>0</v>
      </c>
      <c r="C22" s="113">
        <f>SUM('Egresos Reales'!E132)</f>
        <v>0</v>
      </c>
      <c r="D22" s="24">
        <f>SUM('Presupuesto Egresos'!E132)</f>
        <v>0</v>
      </c>
      <c r="E22" s="115">
        <f>SUM(D22-C22)</f>
        <v>0</v>
      </c>
      <c r="F22" s="95"/>
    </row>
    <row r="23" spans="1:6" ht="12.75" hidden="1">
      <c r="A23" s="109"/>
      <c r="B23" s="24"/>
      <c r="C23" s="113"/>
      <c r="D23" s="24"/>
      <c r="E23" s="115"/>
      <c r="F23" s="95"/>
    </row>
    <row r="24" spans="1:6" ht="12.75" hidden="1">
      <c r="A24" s="109" t="s">
        <v>280</v>
      </c>
      <c r="B24" s="24">
        <v>0</v>
      </c>
      <c r="C24" s="113">
        <f>SUM('Egresos Reales'!E133)</f>
        <v>0</v>
      </c>
      <c r="D24" s="24">
        <f>SUM('Presupuesto Egresos'!E133)</f>
        <v>0</v>
      </c>
      <c r="E24" s="115">
        <f>SUM(D24-C24)</f>
        <v>0</v>
      </c>
      <c r="F24" s="95"/>
    </row>
    <row r="25" spans="1:6" ht="12.75" hidden="1">
      <c r="A25" s="109"/>
      <c r="B25" s="24"/>
      <c r="C25" s="113"/>
      <c r="D25" s="24"/>
      <c r="E25" s="115"/>
      <c r="F25" s="95"/>
    </row>
    <row r="26" spans="1:6" ht="12.75" hidden="1">
      <c r="A26" s="109" t="s">
        <v>237</v>
      </c>
      <c r="B26" s="24">
        <v>0</v>
      </c>
      <c r="C26" s="113">
        <f>SUM('Egresos Reales'!E134)</f>
        <v>0</v>
      </c>
      <c r="D26" s="24">
        <f>SUM('Presupuesto Egresos'!E134)</f>
        <v>0</v>
      </c>
      <c r="E26" s="115">
        <f>SUM(D26-C26)</f>
        <v>0</v>
      </c>
      <c r="F26" s="95"/>
    </row>
    <row r="27" spans="1:6" ht="12.75" hidden="1">
      <c r="A27" s="109"/>
      <c r="B27" s="24"/>
      <c r="C27" s="113"/>
      <c r="D27" s="24"/>
      <c r="E27" s="115"/>
      <c r="F27" s="95"/>
    </row>
    <row r="28" spans="1:6" ht="12.75" hidden="1">
      <c r="A28" s="109" t="s">
        <v>238</v>
      </c>
      <c r="B28" s="24">
        <v>0</v>
      </c>
      <c r="C28" s="113">
        <f>SUM('Egresos Reales'!E135)</f>
        <v>0</v>
      </c>
      <c r="D28" s="24">
        <f>SUM('Presupuesto Egresos'!E135)</f>
        <v>0</v>
      </c>
      <c r="E28" s="115">
        <f>SUM(D28-C28)</f>
        <v>0</v>
      </c>
      <c r="F28" s="95"/>
    </row>
    <row r="29" spans="1:6" ht="12.75" hidden="1">
      <c r="A29" s="109"/>
      <c r="B29" s="24"/>
      <c r="C29" s="113"/>
      <c r="D29" s="24"/>
      <c r="E29" s="115"/>
      <c r="F29" s="95"/>
    </row>
    <row r="30" spans="1:6" ht="12.75" hidden="1">
      <c r="A30" s="109" t="s">
        <v>239</v>
      </c>
      <c r="B30" s="24">
        <v>0</v>
      </c>
      <c r="C30" s="113">
        <f>SUM('Egresos Reales'!E136)</f>
        <v>0</v>
      </c>
      <c r="D30" s="24">
        <f>SUM('Presupuesto Egresos'!E136)</f>
        <v>0</v>
      </c>
      <c r="E30" s="115">
        <f>SUM(D30-C30)</f>
        <v>0</v>
      </c>
      <c r="F30" s="95"/>
    </row>
    <row r="31" spans="1:6" ht="12.75" hidden="1">
      <c r="A31" s="109"/>
      <c r="B31" s="24"/>
      <c r="C31" s="113"/>
      <c r="D31" s="24"/>
      <c r="E31" s="115"/>
      <c r="F31" s="95"/>
    </row>
    <row r="32" spans="1:6" ht="12.75" hidden="1">
      <c r="A32" s="109" t="s">
        <v>384</v>
      </c>
      <c r="B32" s="24">
        <v>0</v>
      </c>
      <c r="C32" s="113">
        <f>SUM('Egresos Reales'!E137)</f>
        <v>0</v>
      </c>
      <c r="D32" s="24">
        <f>SUM('Presupuesto Egresos'!E137)</f>
        <v>0</v>
      </c>
      <c r="E32" s="115">
        <f>SUM(D32-C32)</f>
        <v>0</v>
      </c>
      <c r="F32" s="95"/>
    </row>
    <row r="33" spans="1:6" ht="12.75" hidden="1">
      <c r="A33" s="109"/>
      <c r="B33" s="24"/>
      <c r="C33" s="113"/>
      <c r="D33" s="24"/>
      <c r="E33" s="115"/>
      <c r="F33" s="95"/>
    </row>
    <row r="34" spans="1:6" ht="12.75">
      <c r="A34" s="216" t="s">
        <v>431</v>
      </c>
      <c r="B34" s="24">
        <v>128161.22</v>
      </c>
      <c r="C34" s="113">
        <f>SUM('Egresos Reales'!E138)</f>
        <v>0</v>
      </c>
      <c r="D34" s="24">
        <f>SUM('Presupuesto Egresos'!E138)</f>
        <v>0</v>
      </c>
      <c r="E34" s="115">
        <f>SUM(D34-C34)</f>
        <v>0</v>
      </c>
      <c r="F34" s="95"/>
    </row>
    <row r="35" spans="1:6" ht="12.75">
      <c r="A35" s="109"/>
      <c r="B35" s="24"/>
      <c r="C35" s="113"/>
      <c r="D35" s="24"/>
      <c r="E35" s="115"/>
      <c r="F35" s="95"/>
    </row>
    <row r="36" spans="1:6" ht="12.75">
      <c r="A36" s="109" t="s">
        <v>290</v>
      </c>
      <c r="B36" s="24">
        <v>138514.15000000002</v>
      </c>
      <c r="C36" s="113">
        <f>SUM('Egresos Reales'!E139)</f>
        <v>1061549.21</v>
      </c>
      <c r="D36" s="24">
        <f>SUM('Presupuesto Egresos'!E139)</f>
        <v>0</v>
      </c>
      <c r="E36" s="115">
        <f>SUM(D36-C36)</f>
        <v>-1061549.21</v>
      </c>
      <c r="F36" s="95"/>
    </row>
    <row r="37" spans="1:6" ht="12.75">
      <c r="A37" s="109"/>
      <c r="B37" s="24"/>
      <c r="C37" s="113"/>
      <c r="D37" s="24"/>
      <c r="E37" s="115"/>
      <c r="F37" s="95"/>
    </row>
    <row r="38" spans="1:6" ht="12.75">
      <c r="A38" s="94" t="s">
        <v>291</v>
      </c>
      <c r="B38" s="24">
        <v>7180355.9</v>
      </c>
      <c r="C38" s="113">
        <f>SUM('Egresos Reales'!E140)</f>
        <v>7366967.66</v>
      </c>
      <c r="D38" s="24">
        <f>SUM('Presupuesto Egresos'!E140)</f>
        <v>5620000</v>
      </c>
      <c r="E38" s="115">
        <f>SUM(D38-C38)</f>
        <v>-1746967.6600000001</v>
      </c>
      <c r="F38" s="95"/>
    </row>
    <row r="39" spans="1:6" ht="12.75">
      <c r="A39" s="94"/>
      <c r="B39" s="24"/>
      <c r="C39" s="113"/>
      <c r="D39" s="24"/>
      <c r="E39" s="115"/>
      <c r="F39" s="95"/>
    </row>
    <row r="40" spans="1:6" ht="12.75" hidden="1">
      <c r="A40" s="94" t="s">
        <v>311</v>
      </c>
      <c r="B40" s="24">
        <v>0</v>
      </c>
      <c r="C40" s="113">
        <f>SUM('Egresos Reales'!E141)</f>
        <v>0</v>
      </c>
      <c r="D40" s="24">
        <f>SUM('Presupuesto Egresos'!E141)</f>
        <v>0</v>
      </c>
      <c r="E40" s="115">
        <f>SUM(D40-C40)</f>
        <v>0</v>
      </c>
      <c r="F40" s="95"/>
    </row>
    <row r="41" spans="1:6" ht="12.75" hidden="1">
      <c r="A41" s="94"/>
      <c r="B41" s="24"/>
      <c r="C41" s="113"/>
      <c r="D41" s="24"/>
      <c r="E41" s="115"/>
      <c r="F41" s="95"/>
    </row>
    <row r="42" spans="1:6" ht="12.75" hidden="1">
      <c r="A42" s="94" t="s">
        <v>385</v>
      </c>
      <c r="B42" s="24">
        <v>0</v>
      </c>
      <c r="C42" s="113">
        <f>SUM('Egresos Reales'!E142)</f>
        <v>0</v>
      </c>
      <c r="D42" s="24">
        <f>SUM('Presupuesto Egresos'!E142)</f>
        <v>0</v>
      </c>
      <c r="E42" s="115">
        <f>SUM(D42-C42)</f>
        <v>0</v>
      </c>
      <c r="F42" s="95"/>
    </row>
    <row r="43" spans="1:6" ht="12.75" hidden="1">
      <c r="A43" s="94"/>
      <c r="B43" s="24"/>
      <c r="C43" s="113"/>
      <c r="D43" s="24"/>
      <c r="E43" s="115"/>
      <c r="F43" s="95"/>
    </row>
    <row r="44" spans="1:6" ht="12.75">
      <c r="A44" s="94" t="s">
        <v>432</v>
      </c>
      <c r="B44" s="24">
        <v>233184.18</v>
      </c>
      <c r="C44" s="113">
        <f>SUM('Egresos Reales'!E143)</f>
        <v>0</v>
      </c>
      <c r="D44" s="24">
        <f>SUM('Presupuesto Egresos'!E143)</f>
        <v>0</v>
      </c>
      <c r="E44" s="115">
        <f>SUM(D44-C44)</f>
        <v>0</v>
      </c>
      <c r="F44" s="95"/>
    </row>
    <row r="45" spans="1:6" ht="12.75" hidden="1">
      <c r="A45" s="94"/>
      <c r="B45" s="7"/>
      <c r="C45" s="113"/>
      <c r="D45" s="24"/>
      <c r="E45" s="115"/>
      <c r="F45" s="95"/>
    </row>
    <row r="46" spans="1:6" ht="12.75" hidden="1">
      <c r="A46" s="94" t="s">
        <v>317</v>
      </c>
      <c r="B46" s="24">
        <v>0</v>
      </c>
      <c r="C46" s="113">
        <f>SUM('Egresos Reales'!E144)</f>
        <v>0</v>
      </c>
      <c r="D46" s="24">
        <f>SUM('Presupuesto Egresos'!E144)</f>
        <v>0</v>
      </c>
      <c r="E46" s="115">
        <f>SUM(D46-C46)</f>
        <v>0</v>
      </c>
      <c r="F46" s="95"/>
    </row>
    <row r="47" spans="1:6" ht="12.75" hidden="1">
      <c r="A47" s="94"/>
      <c r="B47" s="24"/>
      <c r="C47" s="113"/>
      <c r="D47" s="24"/>
      <c r="E47" s="115"/>
      <c r="F47" s="95"/>
    </row>
    <row r="48" spans="1:6" ht="12.75" hidden="1">
      <c r="A48" s="94" t="s">
        <v>386</v>
      </c>
      <c r="B48" s="24">
        <v>0</v>
      </c>
      <c r="C48" s="113">
        <f>SUM('Egresos Reales'!E145)</f>
        <v>0</v>
      </c>
      <c r="D48" s="24">
        <f>SUM('Presupuesto Egresos'!E145)</f>
        <v>0</v>
      </c>
      <c r="E48" s="115">
        <f>SUM(D48-C48)</f>
        <v>0</v>
      </c>
      <c r="F48" s="95"/>
    </row>
    <row r="49" spans="1:6" ht="12.75">
      <c r="A49" s="94"/>
      <c r="B49" s="24"/>
      <c r="C49" s="113"/>
      <c r="D49" s="24"/>
      <c r="E49" s="115"/>
      <c r="F49" s="95"/>
    </row>
    <row r="50" spans="1:6" ht="12.75">
      <c r="A50" s="94" t="s">
        <v>433</v>
      </c>
      <c r="B50" s="24">
        <v>552562.01</v>
      </c>
      <c r="C50" s="113">
        <f>SUM('Egresos Reales'!E146)</f>
        <v>0</v>
      </c>
      <c r="D50" s="24">
        <f>SUM('Presupuesto Egresos'!E146)</f>
        <v>0</v>
      </c>
      <c r="E50" s="115">
        <f>SUM(D50-C50)</f>
        <v>0</v>
      </c>
      <c r="F50" s="95"/>
    </row>
    <row r="51" spans="1:6" ht="12.75" hidden="1">
      <c r="A51" s="94"/>
      <c r="B51" s="24"/>
      <c r="C51" s="113"/>
      <c r="D51" s="24"/>
      <c r="E51" s="115"/>
      <c r="F51" s="95"/>
    </row>
    <row r="52" spans="1:6" ht="12.75" hidden="1">
      <c r="A52" s="94" t="s">
        <v>318</v>
      </c>
      <c r="B52" s="24">
        <v>0</v>
      </c>
      <c r="C52" s="113">
        <f>SUM('Egresos Reales'!E147)</f>
        <v>0</v>
      </c>
      <c r="D52" s="24">
        <f>SUM('Presupuesto Egresos'!E147)</f>
        <v>0</v>
      </c>
      <c r="E52" s="115">
        <f>SUM(D52-C52)</f>
        <v>0</v>
      </c>
      <c r="F52" s="95"/>
    </row>
    <row r="53" spans="1:6" ht="12.75" hidden="1">
      <c r="A53" s="94"/>
      <c r="B53" s="24"/>
      <c r="C53" s="113"/>
      <c r="D53" s="24"/>
      <c r="E53" s="115"/>
      <c r="F53" s="95"/>
    </row>
    <row r="54" spans="1:6" ht="12.75" hidden="1">
      <c r="A54" s="94" t="s">
        <v>387</v>
      </c>
      <c r="B54" s="24">
        <v>0</v>
      </c>
      <c r="C54" s="113">
        <f>SUM('Egresos Reales'!E148)</f>
        <v>0</v>
      </c>
      <c r="D54" s="24">
        <f>SUM('Presupuesto Egresos'!E148)</f>
        <v>0</v>
      </c>
      <c r="E54" s="115">
        <f>SUM(D54-C54)</f>
        <v>0</v>
      </c>
      <c r="F54" s="95"/>
    </row>
    <row r="55" spans="1:6" ht="12.75" hidden="1">
      <c r="A55" s="94"/>
      <c r="B55" s="24"/>
      <c r="C55" s="113"/>
      <c r="D55" s="24"/>
      <c r="E55" s="115"/>
      <c r="F55" s="95"/>
    </row>
    <row r="56" spans="1:6" ht="12.75" hidden="1">
      <c r="A56" s="94" t="s">
        <v>434</v>
      </c>
      <c r="B56" s="24">
        <v>0</v>
      </c>
      <c r="C56" s="113">
        <f>SUM('Egresos Reales'!E149)</f>
        <v>0</v>
      </c>
      <c r="D56" s="24">
        <f>SUM('Presupuesto Egresos'!E149)</f>
        <v>0</v>
      </c>
      <c r="E56" s="115">
        <f>SUM(D56-C56)</f>
        <v>0</v>
      </c>
      <c r="F56" s="95"/>
    </row>
    <row r="57" spans="1:6" ht="12.75">
      <c r="A57" s="94"/>
      <c r="B57" s="24"/>
      <c r="C57" s="113"/>
      <c r="D57" s="24"/>
      <c r="E57" s="115"/>
      <c r="F57" s="95"/>
    </row>
    <row r="58" spans="1:6" ht="12.75">
      <c r="A58" s="213" t="s">
        <v>482</v>
      </c>
      <c r="B58" s="24">
        <v>16350</v>
      </c>
      <c r="C58" s="113">
        <f>SUM('Egresos Reales'!E150)</f>
        <v>0</v>
      </c>
      <c r="D58" s="24">
        <f>SUM('Presupuesto Egresos'!E150)</f>
        <v>0</v>
      </c>
      <c r="E58" s="115">
        <f>SUM(D58-C58)</f>
        <v>0</v>
      </c>
      <c r="F58" s="95"/>
    </row>
    <row r="59" spans="1:6" ht="12.75">
      <c r="A59" s="213"/>
      <c r="B59" s="24"/>
      <c r="C59" s="113"/>
      <c r="D59" s="24"/>
      <c r="E59" s="115"/>
      <c r="F59" s="95"/>
    </row>
    <row r="60" spans="1:6" ht="12.75">
      <c r="A60" s="213" t="s">
        <v>524</v>
      </c>
      <c r="B60" s="24">
        <v>0</v>
      </c>
      <c r="C60" s="113">
        <f>SUM('Egresos Reales'!E151)</f>
        <v>94000</v>
      </c>
      <c r="D60" s="24">
        <f>SUM('Presupuesto Egresos'!E151)</f>
        <v>0</v>
      </c>
      <c r="E60" s="115">
        <f>SUM(D60-C60)</f>
        <v>-94000</v>
      </c>
      <c r="F60" s="95"/>
    </row>
    <row r="61" spans="1:6" ht="12.75" hidden="1">
      <c r="A61" s="94"/>
      <c r="B61" s="24"/>
      <c r="C61" s="113"/>
      <c r="D61" s="24"/>
      <c r="E61" s="115"/>
      <c r="F61" s="95"/>
    </row>
    <row r="62" spans="1:6" ht="12.75" hidden="1">
      <c r="A62" s="94" t="s">
        <v>319</v>
      </c>
      <c r="B62" s="24">
        <v>0</v>
      </c>
      <c r="C62" s="113">
        <f>SUM('Egresos Reales'!E152)</f>
        <v>0</v>
      </c>
      <c r="D62" s="24">
        <f>SUM('Presupuesto Egresos'!E152)</f>
        <v>0</v>
      </c>
      <c r="E62" s="115">
        <f>SUM(D62-C62)</f>
        <v>0</v>
      </c>
      <c r="F62" s="95"/>
    </row>
    <row r="63" spans="1:6" ht="12.75" hidden="1">
      <c r="A63" s="94"/>
      <c r="B63" s="24"/>
      <c r="C63" s="113"/>
      <c r="D63" s="24"/>
      <c r="E63" s="115"/>
      <c r="F63" s="95"/>
    </row>
    <row r="64" spans="1:6" ht="12.75" hidden="1">
      <c r="A64" s="94" t="s">
        <v>330</v>
      </c>
      <c r="B64" s="128">
        <v>0</v>
      </c>
      <c r="C64" s="113">
        <f>SUM('Egresos Reales'!E153)</f>
        <v>0</v>
      </c>
      <c r="D64" s="24">
        <f>SUM('Presupuesto Egresos'!E153)</f>
        <v>0</v>
      </c>
      <c r="E64" s="115">
        <f>SUM(D64-C64)</f>
        <v>0</v>
      </c>
      <c r="F64" s="95"/>
    </row>
    <row r="65" spans="1:6" ht="12.75" hidden="1">
      <c r="A65" s="94"/>
      <c r="B65" s="24"/>
      <c r="C65" s="113"/>
      <c r="D65" s="24"/>
      <c r="E65" s="115"/>
      <c r="F65" s="95"/>
    </row>
    <row r="66" spans="1:6" ht="12.75" hidden="1">
      <c r="A66" s="94" t="s">
        <v>389</v>
      </c>
      <c r="B66" s="24">
        <v>0</v>
      </c>
      <c r="C66" s="113">
        <f>SUM('Egresos Reales'!E154)</f>
        <v>0</v>
      </c>
      <c r="D66" s="24">
        <f>SUM('Presupuesto Egresos'!E154)</f>
        <v>0</v>
      </c>
      <c r="E66" s="115">
        <f>SUM(D66-C66)</f>
        <v>0</v>
      </c>
      <c r="F66" s="95"/>
    </row>
    <row r="67" spans="1:6" ht="12.75" hidden="1">
      <c r="A67" s="94"/>
      <c r="B67" s="24"/>
      <c r="C67" s="113"/>
      <c r="D67" s="24"/>
      <c r="E67" s="115"/>
      <c r="F67" s="95"/>
    </row>
    <row r="68" spans="1:6" ht="12.75" hidden="1">
      <c r="A68" s="94" t="s">
        <v>456</v>
      </c>
      <c r="B68" s="24">
        <v>0</v>
      </c>
      <c r="C68" s="113">
        <f>SUM('Egresos Reales'!E155)</f>
        <v>0</v>
      </c>
      <c r="D68" s="24">
        <f>SUM('Presupuesto Egresos'!E155)</f>
        <v>0</v>
      </c>
      <c r="E68" s="115">
        <f>SUM(D68-C68)</f>
        <v>0</v>
      </c>
      <c r="F68" s="95"/>
    </row>
    <row r="69" spans="1:6" ht="12.75">
      <c r="A69" s="94"/>
      <c r="B69" s="24"/>
      <c r="C69" s="113"/>
      <c r="D69" s="24"/>
      <c r="E69" s="115"/>
      <c r="F69" s="95"/>
    </row>
    <row r="70" spans="1:6" ht="12.75">
      <c r="A70" s="94" t="s">
        <v>487</v>
      </c>
      <c r="B70" s="24">
        <v>392200.5</v>
      </c>
      <c r="C70" s="113">
        <f>SUM('Egresos Reales'!E156)</f>
        <v>0</v>
      </c>
      <c r="D70" s="24">
        <f>SUM('Presupuesto Egresos'!E156)</f>
        <v>0</v>
      </c>
      <c r="E70" s="115">
        <f>SUM(D70-C70)</f>
        <v>0</v>
      </c>
      <c r="F70" s="95"/>
    </row>
    <row r="71" spans="1:6" ht="12.75">
      <c r="A71" s="94"/>
      <c r="B71" s="24"/>
      <c r="C71" s="113"/>
      <c r="D71" s="24"/>
      <c r="E71" s="115"/>
      <c r="F71" s="95"/>
    </row>
    <row r="72" spans="1:6" ht="12.75">
      <c r="A72" s="94" t="s">
        <v>525</v>
      </c>
      <c r="B72" s="24">
        <v>0</v>
      </c>
      <c r="C72" s="113">
        <f>SUM('Egresos Reales'!E157)</f>
        <v>0</v>
      </c>
      <c r="D72" s="24">
        <f>SUM('Presupuesto Egresos'!E157)</f>
        <v>0</v>
      </c>
      <c r="E72" s="115">
        <f>SUM(D72-C72)</f>
        <v>0</v>
      </c>
      <c r="F72" s="95"/>
    </row>
    <row r="73" spans="1:6" ht="12.75">
      <c r="A73" s="94"/>
      <c r="B73" s="24"/>
      <c r="C73" s="113"/>
      <c r="D73" s="24"/>
      <c r="E73" s="115"/>
      <c r="F73" s="95"/>
    </row>
    <row r="74" spans="1:6" ht="12.75" hidden="1">
      <c r="A74" s="94" t="s">
        <v>395</v>
      </c>
      <c r="B74" s="24">
        <v>0</v>
      </c>
      <c r="C74" s="113">
        <f>SUM('Egresos Reales'!E158)</f>
        <v>0</v>
      </c>
      <c r="D74" s="24">
        <f>SUM('Presupuesto Egresos'!E158)</f>
        <v>0</v>
      </c>
      <c r="E74" s="115">
        <f>SUM(D74-C74)</f>
        <v>0</v>
      </c>
      <c r="F74" s="95"/>
    </row>
    <row r="75" spans="1:6" ht="12.75" hidden="1">
      <c r="A75" s="94"/>
      <c r="B75" s="24"/>
      <c r="C75" s="113"/>
      <c r="D75" s="24"/>
      <c r="E75" s="115"/>
      <c r="F75" s="95"/>
    </row>
    <row r="76" spans="1:6" ht="12.75">
      <c r="A76" s="94" t="s">
        <v>341</v>
      </c>
      <c r="B76" s="24">
        <v>3182448.69</v>
      </c>
      <c r="C76" s="113">
        <f>SUM('Egresos Reales'!E159)</f>
        <v>0</v>
      </c>
      <c r="D76" s="24">
        <f>SUM('Presupuesto Egresos'!E159)</f>
        <v>0</v>
      </c>
      <c r="E76" s="115">
        <f>SUM(D76-C76)</f>
        <v>0</v>
      </c>
      <c r="F76" s="95"/>
    </row>
    <row r="77" spans="1:6" ht="12.75" hidden="1">
      <c r="A77" s="94"/>
      <c r="B77" s="24"/>
      <c r="C77" s="113"/>
      <c r="D77" s="24"/>
      <c r="E77" s="115"/>
      <c r="F77" s="95"/>
    </row>
    <row r="78" spans="1:6" ht="12.75" hidden="1">
      <c r="A78" s="94" t="s">
        <v>430</v>
      </c>
      <c r="B78" s="24">
        <v>0</v>
      </c>
      <c r="C78" s="113">
        <f>SUM('Egresos Reales'!E160)</f>
        <v>0</v>
      </c>
      <c r="D78" s="24">
        <f>SUM('Presupuesto Egresos'!E160)</f>
        <v>0</v>
      </c>
      <c r="E78" s="115">
        <f>SUM(D78-C78)</f>
        <v>0</v>
      </c>
      <c r="F78" s="95"/>
    </row>
    <row r="79" spans="1:6" ht="12.75">
      <c r="A79" s="94"/>
      <c r="B79" s="24"/>
      <c r="C79" s="113"/>
      <c r="D79" s="24"/>
      <c r="E79" s="115"/>
      <c r="F79" s="95"/>
    </row>
    <row r="80" spans="1:6" ht="12.75">
      <c r="A80" s="94" t="s">
        <v>488</v>
      </c>
      <c r="B80" s="24">
        <v>1232532.83</v>
      </c>
      <c r="C80" s="113">
        <f>SUM('Egresos Reales'!E161)</f>
        <v>0</v>
      </c>
      <c r="D80" s="24">
        <f>SUM('Presupuesto Egresos'!E161)</f>
        <v>0</v>
      </c>
      <c r="E80" s="115">
        <f>SUM(D80-C80)</f>
        <v>0</v>
      </c>
      <c r="F80" s="95"/>
    </row>
    <row r="81" spans="1:6" ht="12.75" hidden="1">
      <c r="A81" s="94"/>
      <c r="B81" s="24"/>
      <c r="C81" s="113"/>
      <c r="D81" s="24"/>
      <c r="E81" s="115"/>
      <c r="F81" s="95"/>
    </row>
    <row r="82" spans="1:6" ht="12.75" hidden="1">
      <c r="A82" s="98" t="s">
        <v>393</v>
      </c>
      <c r="B82" s="24">
        <v>0</v>
      </c>
      <c r="C82" s="113">
        <f>SUM('Egresos Reales'!E162)</f>
        <v>0</v>
      </c>
      <c r="D82" s="24">
        <f>SUM('Presupuesto Egresos'!E162)</f>
        <v>0</v>
      </c>
      <c r="E82" s="115">
        <f>SUM(D82-C82)</f>
        <v>0</v>
      </c>
      <c r="F82" s="95"/>
    </row>
    <row r="83" spans="1:6" ht="12.75" hidden="1">
      <c r="A83" s="98"/>
      <c r="B83" s="24"/>
      <c r="C83" s="113"/>
      <c r="D83" s="24"/>
      <c r="E83" s="115"/>
      <c r="F83" s="95"/>
    </row>
    <row r="84" spans="1:6" ht="12.75" hidden="1">
      <c r="A84" s="98" t="s">
        <v>470</v>
      </c>
      <c r="B84" s="24">
        <v>0</v>
      </c>
      <c r="C84" s="113">
        <f>SUM('Egresos Reales'!E163)</f>
        <v>0</v>
      </c>
      <c r="D84" s="24">
        <f>SUM('Presupuesto Egresos'!E163)</f>
        <v>0</v>
      </c>
      <c r="E84" s="115">
        <f>SUM(D84-C84)</f>
        <v>0</v>
      </c>
      <c r="F84" s="95"/>
    </row>
    <row r="85" spans="1:6" ht="12.75">
      <c r="A85" s="98"/>
      <c r="B85" s="24"/>
      <c r="C85" s="113"/>
      <c r="D85" s="24"/>
      <c r="E85" s="115"/>
      <c r="F85" s="95"/>
    </row>
    <row r="86" spans="1:6" ht="12.75">
      <c r="A86" s="98" t="s">
        <v>485</v>
      </c>
      <c r="B86" s="24">
        <v>0</v>
      </c>
      <c r="C86" s="113">
        <f>SUM('Egresos Reales'!E164)</f>
        <v>0</v>
      </c>
      <c r="D86" s="24">
        <f>SUM('Presupuesto Egresos'!E164)</f>
        <v>0</v>
      </c>
      <c r="E86" s="115">
        <f>SUM(D86-C86)</f>
        <v>0</v>
      </c>
      <c r="F86" s="95"/>
    </row>
    <row r="87" spans="1:6" ht="12.75">
      <c r="A87" s="98"/>
      <c r="B87" s="24"/>
      <c r="C87" s="113"/>
      <c r="D87" s="24"/>
      <c r="E87" s="115"/>
      <c r="F87" s="95"/>
    </row>
    <row r="88" spans="1:6" ht="12.75">
      <c r="A88" s="98" t="s">
        <v>500</v>
      </c>
      <c r="B88" s="24">
        <v>0</v>
      </c>
      <c r="C88" s="113">
        <f>SUM('Egresos Reales'!E165)</f>
        <v>13579016.37</v>
      </c>
      <c r="D88" s="24">
        <f>SUM('Presupuesto Egresos'!E165)</f>
        <v>12096610</v>
      </c>
      <c r="E88" s="115">
        <f>SUM(D88-C88)</f>
        <v>-1482406.3699999992</v>
      </c>
      <c r="F88" s="95"/>
    </row>
    <row r="89" spans="1:6" ht="12.75">
      <c r="A89" s="98"/>
      <c r="B89" s="24"/>
      <c r="C89" s="113"/>
      <c r="D89" s="24"/>
      <c r="E89" s="115"/>
      <c r="F89" s="95"/>
    </row>
    <row r="90" spans="1:6" ht="12.75" hidden="1">
      <c r="A90" s="98" t="s">
        <v>308</v>
      </c>
      <c r="B90" s="24">
        <v>0</v>
      </c>
      <c r="C90" s="113">
        <f>SUM('Egresos Reales'!E166)</f>
        <v>0</v>
      </c>
      <c r="D90" s="24">
        <f>SUM('Presupuesto Egresos'!E166)</f>
        <v>0</v>
      </c>
      <c r="E90" s="115">
        <f>SUM(D90-C90)</f>
        <v>0</v>
      </c>
      <c r="F90" s="95"/>
    </row>
    <row r="91" spans="1:6" ht="12.75" hidden="1">
      <c r="A91" s="98"/>
      <c r="B91" s="24"/>
      <c r="C91" s="113"/>
      <c r="D91" s="24"/>
      <c r="E91" s="115"/>
      <c r="F91" s="95"/>
    </row>
    <row r="92" spans="1:6" ht="12.75" hidden="1">
      <c r="A92" s="98" t="s">
        <v>396</v>
      </c>
      <c r="B92" s="24">
        <v>0</v>
      </c>
      <c r="C92" s="113">
        <f>SUM('Egresos Reales'!E167)</f>
        <v>0</v>
      </c>
      <c r="D92" s="24">
        <f>SUM('Presupuesto Egresos'!E167)</f>
        <v>0</v>
      </c>
      <c r="E92" s="115">
        <f>SUM(D92-C92)</f>
        <v>0</v>
      </c>
      <c r="F92" s="95"/>
    </row>
    <row r="93" spans="1:6" ht="12.75" hidden="1">
      <c r="A93" s="94"/>
      <c r="B93" s="24"/>
      <c r="C93" s="113"/>
      <c r="D93" s="24"/>
      <c r="E93" s="115"/>
      <c r="F93" s="95"/>
    </row>
    <row r="94" spans="1:6" ht="12.75">
      <c r="A94" s="94" t="s">
        <v>457</v>
      </c>
      <c r="B94" s="24">
        <v>233065.97</v>
      </c>
      <c r="C94" s="113">
        <f>SUM('Egresos Reales'!E168)</f>
        <v>0</v>
      </c>
      <c r="D94" s="24">
        <f>SUM('Presupuesto Egresos'!E168)</f>
        <v>0</v>
      </c>
      <c r="E94" s="115">
        <f>SUM(D94-C94)</f>
        <v>0</v>
      </c>
      <c r="F94" s="95"/>
    </row>
    <row r="95" spans="1:6" ht="12.75">
      <c r="A95" s="94"/>
      <c r="B95" s="24"/>
      <c r="C95" s="113"/>
      <c r="D95" s="24"/>
      <c r="E95" s="115"/>
      <c r="F95" s="95"/>
    </row>
    <row r="96" spans="1:6" ht="12.75">
      <c r="A96" s="94" t="s">
        <v>491</v>
      </c>
      <c r="B96" s="24">
        <v>256259.84</v>
      </c>
      <c r="C96" s="113">
        <f>SUM('Egresos Reales'!E169)</f>
        <v>0</v>
      </c>
      <c r="D96" s="24">
        <f>SUM('Presupuesto Egresos'!E169)</f>
        <v>0</v>
      </c>
      <c r="E96" s="115">
        <f>SUM(D96-C96)</f>
        <v>0</v>
      </c>
      <c r="F96" s="95"/>
    </row>
    <row r="97" spans="1:6" ht="12.75">
      <c r="A97" s="94"/>
      <c r="B97" s="24"/>
      <c r="C97" s="113"/>
      <c r="D97" s="24"/>
      <c r="E97" s="115"/>
      <c r="F97" s="95"/>
    </row>
    <row r="98" spans="1:6" ht="12.75">
      <c r="A98" s="94" t="s">
        <v>522</v>
      </c>
      <c r="B98" s="24">
        <v>0</v>
      </c>
      <c r="C98" s="113">
        <f>SUM('Egresos Reales'!E170)</f>
        <v>0</v>
      </c>
      <c r="D98" s="24">
        <f>SUM('Presupuesto Egresos'!E170)</f>
        <v>0</v>
      </c>
      <c r="E98" s="115">
        <f>SUM(D98-C98)</f>
        <v>0</v>
      </c>
      <c r="F98" s="95"/>
    </row>
    <row r="99" spans="1:6" ht="12.75">
      <c r="A99" s="94"/>
      <c r="B99" s="24"/>
      <c r="C99" s="113"/>
      <c r="D99" s="24"/>
      <c r="E99" s="115"/>
      <c r="F99" s="95"/>
    </row>
    <row r="100" spans="1:6" ht="12.75">
      <c r="A100" s="94" t="s">
        <v>537</v>
      </c>
      <c r="B100" s="24">
        <v>0</v>
      </c>
      <c r="C100" s="113">
        <f>SUM('Egresos Reales'!E171)</f>
        <v>0</v>
      </c>
      <c r="D100" s="24">
        <f>SUM('Presupuesto Egresos'!E171)</f>
        <v>0</v>
      </c>
      <c r="E100" s="115">
        <f>SUM(D100-C100)</f>
        <v>0</v>
      </c>
      <c r="F100" s="95"/>
    </row>
    <row r="101" spans="1:6" ht="12.75">
      <c r="A101" s="94"/>
      <c r="B101" s="24"/>
      <c r="C101" s="113"/>
      <c r="D101" s="24"/>
      <c r="E101" s="115"/>
      <c r="F101" s="95"/>
    </row>
    <row r="102" spans="1:6" ht="12.75" hidden="1">
      <c r="A102" s="94" t="s">
        <v>449</v>
      </c>
      <c r="B102" s="24">
        <v>0</v>
      </c>
      <c r="C102" s="113">
        <f>SUM('Egresos Reales'!E172)</f>
        <v>0</v>
      </c>
      <c r="D102" s="24">
        <f>SUM('Presupuesto Egresos'!E172)</f>
        <v>0</v>
      </c>
      <c r="E102" s="115">
        <f>SUM(D102-C102)</f>
        <v>0</v>
      </c>
      <c r="F102" s="95"/>
    </row>
    <row r="103" spans="1:6" ht="12.75" hidden="1">
      <c r="A103" s="94"/>
      <c r="B103" s="24"/>
      <c r="C103" s="113"/>
      <c r="D103" s="24"/>
      <c r="E103" s="115"/>
      <c r="F103" s="95"/>
    </row>
    <row r="104" spans="1:6" ht="12.75" hidden="1">
      <c r="A104" s="202" t="s">
        <v>458</v>
      </c>
      <c r="B104" s="24">
        <v>0</v>
      </c>
      <c r="C104" s="113">
        <f>SUM('Egresos Reales'!E173)</f>
        <v>0</v>
      </c>
      <c r="D104" s="24">
        <f>SUM('Presupuesto Egresos'!E173)</f>
        <v>0</v>
      </c>
      <c r="E104" s="115">
        <f>SUM(D104-C104)</f>
        <v>0</v>
      </c>
      <c r="F104" s="95"/>
    </row>
    <row r="105" spans="1:6" ht="12.75" hidden="1">
      <c r="A105" s="94"/>
      <c r="B105" s="24"/>
      <c r="C105" s="113"/>
      <c r="D105" s="24"/>
      <c r="E105" s="115"/>
      <c r="F105" s="95"/>
    </row>
    <row r="106" spans="1:6" ht="12.75">
      <c r="A106" s="202" t="s">
        <v>459</v>
      </c>
      <c r="B106" s="24">
        <v>0</v>
      </c>
      <c r="C106" s="113">
        <f>SUM('Egresos Reales'!E174)</f>
        <v>779246.1</v>
      </c>
      <c r="D106" s="24">
        <f>SUM('Presupuesto Egresos'!E174)</f>
        <v>0</v>
      </c>
      <c r="E106" s="115">
        <f>SUM(D106-C106)</f>
        <v>-779246.1</v>
      </c>
      <c r="F106" s="95"/>
    </row>
    <row r="107" spans="1:6" ht="12.75">
      <c r="A107" s="202"/>
      <c r="B107" s="24"/>
      <c r="C107" s="113"/>
      <c r="D107" s="24"/>
      <c r="E107" s="115"/>
      <c r="F107" s="95"/>
    </row>
    <row r="108" spans="1:6" ht="12.75">
      <c r="A108" s="202" t="s">
        <v>526</v>
      </c>
      <c r="B108" s="24">
        <v>843770.46</v>
      </c>
      <c r="C108" s="113">
        <f>SUM('Egresos Reales'!E175)</f>
        <v>0</v>
      </c>
      <c r="D108" s="24">
        <f>SUM('Presupuesto Egresos'!E175)</f>
        <v>0</v>
      </c>
      <c r="E108" s="115">
        <f>SUM(D108-C108)</f>
        <v>0</v>
      </c>
      <c r="F108" s="95"/>
    </row>
    <row r="109" spans="1:6" ht="12.75">
      <c r="A109" s="202"/>
      <c r="B109" s="24"/>
      <c r="C109" s="113"/>
      <c r="D109" s="24"/>
      <c r="E109" s="115"/>
      <c r="F109" s="95"/>
    </row>
    <row r="110" spans="1:6" ht="12.75">
      <c r="A110" s="202" t="s">
        <v>520</v>
      </c>
      <c r="B110" s="24">
        <v>0</v>
      </c>
      <c r="C110" s="113">
        <f>SUM('Egresos Reales'!E176)</f>
        <v>0</v>
      </c>
      <c r="D110" s="24">
        <f>SUM('Presupuesto Egresos'!E176)</f>
        <v>3000000</v>
      </c>
      <c r="E110" s="115">
        <f>SUM(D110-C110)</f>
        <v>3000000</v>
      </c>
      <c r="F110" s="95"/>
    </row>
    <row r="111" spans="1:6" ht="12.75">
      <c r="A111" s="94"/>
      <c r="B111" s="24"/>
      <c r="C111" s="113"/>
      <c r="D111" s="24"/>
      <c r="E111" s="115"/>
      <c r="F111" s="95"/>
    </row>
    <row r="112" spans="1:6" ht="12.75" hidden="1">
      <c r="A112" s="202" t="s">
        <v>460</v>
      </c>
      <c r="B112" s="24">
        <v>0</v>
      </c>
      <c r="C112" s="113">
        <f>SUM('Egresos Reales'!E177)</f>
        <v>0</v>
      </c>
      <c r="D112" s="24">
        <f>SUM('Presupuesto Egresos'!E177)</f>
        <v>0</v>
      </c>
      <c r="E112" s="115">
        <f>SUM(D112-C112)</f>
        <v>0</v>
      </c>
      <c r="F112" s="95"/>
    </row>
    <row r="113" spans="1:6" ht="12.75" hidden="1">
      <c r="A113" s="202"/>
      <c r="B113" s="24"/>
      <c r="C113" s="113"/>
      <c r="D113" s="24"/>
      <c r="E113" s="115"/>
      <c r="F113" s="95"/>
    </row>
    <row r="114" spans="1:6" ht="12.75">
      <c r="A114" s="94" t="s">
        <v>483</v>
      </c>
      <c r="B114" s="24">
        <v>9025422.629999999</v>
      </c>
      <c r="C114" s="113">
        <f>SUM('Egresos Reales'!E178)</f>
        <v>0</v>
      </c>
      <c r="D114" s="24">
        <f>SUM('Presupuesto Egresos'!E178)</f>
        <v>0</v>
      </c>
      <c r="E114" s="115">
        <f>SUM(D114-C114)</f>
        <v>0</v>
      </c>
      <c r="F114" s="95"/>
    </row>
    <row r="115" spans="1:6" ht="12.75">
      <c r="A115" s="94"/>
      <c r="B115" s="24"/>
      <c r="C115" s="113"/>
      <c r="D115" s="24"/>
      <c r="E115" s="115"/>
      <c r="F115" s="95"/>
    </row>
    <row r="116" spans="1:6" ht="12.75">
      <c r="A116" s="94" t="s">
        <v>527</v>
      </c>
      <c r="B116" s="24">
        <v>0</v>
      </c>
      <c r="C116" s="113">
        <f>SUM('Egresos Reales'!E179)</f>
        <v>19659294.619999997</v>
      </c>
      <c r="D116" s="24">
        <f>SUM('Presupuesto Egresos'!E179)</f>
        <v>31600000</v>
      </c>
      <c r="E116" s="115">
        <f>SUM(D116-C116)</f>
        <v>11940705.380000003</v>
      </c>
      <c r="F116" s="95"/>
    </row>
    <row r="117" spans="1:6" ht="12.75">
      <c r="A117" s="94"/>
      <c r="B117" s="24"/>
      <c r="C117" s="113"/>
      <c r="D117" s="24"/>
      <c r="E117" s="115"/>
      <c r="F117" s="95"/>
    </row>
    <row r="118" spans="1:6" ht="12.75">
      <c r="A118" s="98" t="s">
        <v>505</v>
      </c>
      <c r="B118" s="24">
        <v>0</v>
      </c>
      <c r="C118" s="113">
        <f>SUM('Egresos Reales'!E180)</f>
        <v>0</v>
      </c>
      <c r="D118" s="24">
        <f>SUM('Presupuesto Egresos'!E180)</f>
        <v>0</v>
      </c>
      <c r="E118" s="115">
        <f>SUM(D118-C118)</f>
        <v>0</v>
      </c>
      <c r="F118" s="95"/>
    </row>
    <row r="119" spans="1:6" ht="12.75">
      <c r="A119" s="94"/>
      <c r="B119" s="24"/>
      <c r="C119" s="113"/>
      <c r="D119" s="24"/>
      <c r="E119" s="115"/>
      <c r="F119" s="95"/>
    </row>
    <row r="120" spans="1:6" ht="12.75">
      <c r="A120" s="101" t="s">
        <v>4</v>
      </c>
      <c r="B120" s="173">
        <f>SUM(B9:B119)</f>
        <v>23414828.38</v>
      </c>
      <c r="C120" s="173">
        <f>SUM(C9:C119)</f>
        <v>42540073.96</v>
      </c>
      <c r="D120" s="173">
        <f>SUM(D9:D119)</f>
        <v>52316610</v>
      </c>
      <c r="E120" s="173">
        <f>SUM(E9:E119)</f>
        <v>9776536.040000003</v>
      </c>
      <c r="F120" s="102"/>
    </row>
    <row r="121" spans="1:6" ht="13.5" thickBot="1">
      <c r="A121" s="105"/>
      <c r="B121" s="106"/>
      <c r="C121" s="106"/>
      <c r="D121" s="106"/>
      <c r="E121" s="106"/>
      <c r="F121" s="107"/>
    </row>
  </sheetData>
  <sheetProtection/>
  <mergeCells count="5">
    <mergeCell ref="A4:F4"/>
    <mergeCell ref="B6:C6"/>
    <mergeCell ref="A1:F1"/>
    <mergeCell ref="A2:F2"/>
    <mergeCell ref="A3:F3"/>
  </mergeCells>
  <printOptions horizontalCentered="1"/>
  <pageMargins left="0.1968503937007874" right="0.1968503937007874" top="0.27" bottom="0.1968503937007874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="80" zoomScaleNormal="80" zoomScalePageLayoutView="0" workbookViewId="0" topLeftCell="A1">
      <selection activeCell="A1" sqref="A1:IV6"/>
    </sheetView>
  </sheetViews>
  <sheetFormatPr defaultColWidth="11.421875" defaultRowHeight="12.75"/>
  <cols>
    <col min="1" max="1" width="32.57421875" style="0" customWidth="1"/>
    <col min="2" max="2" width="18.7109375" style="0" bestFit="1" customWidth="1"/>
    <col min="3" max="5" width="16.8515625" style="0" customWidth="1"/>
    <col min="6" max="6" width="47.281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ht="12.75">
      <c r="A4" s="236" t="s">
        <v>5</v>
      </c>
      <c r="B4" s="236"/>
      <c r="C4" s="236"/>
      <c r="D4" s="236"/>
      <c r="E4" s="236"/>
      <c r="F4" s="236"/>
    </row>
    <row r="5" ht="12.75">
      <c r="A5" s="125"/>
    </row>
    <row r="6" spans="1:2" ht="12.75">
      <c r="A6" s="232"/>
      <c r="B6" s="232"/>
    </row>
    <row r="7" spans="1:6" ht="12.75">
      <c r="A7" s="239" t="s">
        <v>0</v>
      </c>
      <c r="B7" s="240" t="s">
        <v>177</v>
      </c>
      <c r="C7" s="240"/>
      <c r="D7" s="239" t="s">
        <v>31</v>
      </c>
      <c r="E7" s="239" t="s">
        <v>32</v>
      </c>
      <c r="F7" s="239" t="s">
        <v>192</v>
      </c>
    </row>
    <row r="8" spans="1:6" ht="12.75">
      <c r="A8" s="241"/>
      <c r="B8" s="239">
        <v>2012</v>
      </c>
      <c r="C8" s="239">
        <v>2013</v>
      </c>
      <c r="D8" s="239">
        <v>2013</v>
      </c>
      <c r="E8" s="239"/>
      <c r="F8" s="239"/>
    </row>
    <row r="10" spans="1:6" ht="12.75">
      <c r="A10" s="6" t="s">
        <v>9</v>
      </c>
      <c r="B10" s="9">
        <v>98819402.78</v>
      </c>
      <c r="C10" s="9">
        <f>SUM('Ingresos Reales'!E9)</f>
        <v>137569554.70999998</v>
      </c>
      <c r="D10" s="9">
        <f>SUM('Presupuesto Ingresos'!E9)</f>
        <v>105208494</v>
      </c>
      <c r="E10" s="9">
        <f>SUM(C10-D10)</f>
        <v>32361060.70999998</v>
      </c>
      <c r="F10" s="6"/>
    </row>
    <row r="11" spans="1:6" ht="12.75">
      <c r="A11" s="7"/>
      <c r="B11" s="10"/>
      <c r="C11" s="10"/>
      <c r="D11" s="10"/>
      <c r="E11" s="10"/>
      <c r="F11" s="7"/>
    </row>
    <row r="12" spans="1:6" ht="12.75">
      <c r="A12" s="7" t="s">
        <v>10</v>
      </c>
      <c r="B12" s="10">
        <v>8789341.9</v>
      </c>
      <c r="C12" s="10">
        <f>SUM('Ingresos Reales'!E17)</f>
        <v>10655526.46</v>
      </c>
      <c r="D12" s="10">
        <f>SUM('Presupuesto Ingresos'!E17)</f>
        <v>15015336</v>
      </c>
      <c r="E12" s="10">
        <f>SUM(C12-D12)</f>
        <v>-4359809.539999999</v>
      </c>
      <c r="F12" s="7"/>
    </row>
    <row r="13" spans="1:6" ht="12.75">
      <c r="A13" s="7"/>
      <c r="B13" s="10"/>
      <c r="C13" s="10"/>
      <c r="D13" s="10"/>
      <c r="E13" s="10"/>
      <c r="F13" s="7"/>
    </row>
    <row r="14" spans="1:6" ht="12.75">
      <c r="A14" s="7" t="s">
        <v>194</v>
      </c>
      <c r="B14" s="10">
        <v>0</v>
      </c>
      <c r="C14" s="10">
        <f>SUM('Ingresos Reales'!E31)</f>
        <v>0</v>
      </c>
      <c r="D14" s="10">
        <f>SUM('Presupuesto Ingresos'!E31)</f>
        <v>0</v>
      </c>
      <c r="E14" s="10">
        <f>SUM(C14-D14)</f>
        <v>0</v>
      </c>
      <c r="F14" s="7"/>
    </row>
    <row r="15" spans="1:6" ht="12.75">
      <c r="A15" s="7"/>
      <c r="B15" s="10"/>
      <c r="C15" s="10"/>
      <c r="D15" s="10"/>
      <c r="E15" s="10"/>
      <c r="F15" s="7"/>
    </row>
    <row r="16" spans="1:6" ht="12.75">
      <c r="A16" s="7" t="s">
        <v>11</v>
      </c>
      <c r="B16" s="10">
        <v>1046308.5700000001</v>
      </c>
      <c r="C16" s="10">
        <f>SUM('Ingresos Reales'!E36)</f>
        <v>2969674.7199999997</v>
      </c>
      <c r="D16" s="10">
        <f>SUM('Presupuesto Ingresos'!E36)</f>
        <v>1064105.6400000001</v>
      </c>
      <c r="E16" s="10">
        <f>SUM(C16-D16)</f>
        <v>1905569.0799999996</v>
      </c>
      <c r="F16" s="7"/>
    </row>
    <row r="17" spans="1:6" ht="12.75">
      <c r="A17" s="7"/>
      <c r="B17" s="10"/>
      <c r="C17" s="10"/>
      <c r="D17" s="10"/>
      <c r="E17" s="10"/>
      <c r="F17" s="7"/>
    </row>
    <row r="18" spans="1:6" ht="12.75">
      <c r="A18" s="7" t="s">
        <v>12</v>
      </c>
      <c r="B18" s="10">
        <v>13333764.21</v>
      </c>
      <c r="C18" s="10">
        <f>SUM('Ingresos Reales'!E49)</f>
        <v>7969196.44</v>
      </c>
      <c r="D18" s="10">
        <f>SUM('Presupuesto Ingresos'!E49)</f>
        <v>17037027</v>
      </c>
      <c r="E18" s="10">
        <f>SUM(C18-D18)</f>
        <v>-9067830.559999999</v>
      </c>
      <c r="F18" s="7"/>
    </row>
    <row r="19" spans="1:6" ht="12.75">
      <c r="A19" s="7"/>
      <c r="B19" s="10"/>
      <c r="C19" s="10"/>
      <c r="D19" s="10"/>
      <c r="E19" s="10"/>
      <c r="F19" s="7"/>
    </row>
    <row r="20" spans="1:6" ht="12.75">
      <c r="A20" s="7" t="s">
        <v>13</v>
      </c>
      <c r="B20" s="10">
        <v>112149860</v>
      </c>
      <c r="C20" s="10">
        <f>SUM('Ingresos Reales'!E59)</f>
        <v>103146750</v>
      </c>
      <c r="D20" s="10">
        <f>SUM('Presupuesto Ingresos'!E58)</f>
        <v>114170152</v>
      </c>
      <c r="E20" s="10">
        <f>SUM(C20-D20)</f>
        <v>-11023402</v>
      </c>
      <c r="F20" s="7"/>
    </row>
    <row r="21" spans="1:6" ht="12.75">
      <c r="A21" s="7"/>
      <c r="B21" s="10"/>
      <c r="C21" s="10"/>
      <c r="D21" s="10"/>
      <c r="E21" s="10"/>
      <c r="F21" s="7"/>
    </row>
    <row r="22" spans="1:6" ht="12.75">
      <c r="A22" s="7" t="s">
        <v>1</v>
      </c>
      <c r="B22" s="10">
        <v>7655590.13</v>
      </c>
      <c r="C22" s="10">
        <f>SUM('Ingresos Reales'!E69)</f>
        <v>7661228.85</v>
      </c>
      <c r="D22" s="10">
        <f>SUM('Presupuesto Ingresos'!E68)</f>
        <v>7316298</v>
      </c>
      <c r="E22" s="10">
        <f>SUM(C22-D22)</f>
        <v>344930.8499999996</v>
      </c>
      <c r="F22" s="7"/>
    </row>
    <row r="23" spans="1:6" ht="12.75">
      <c r="A23" s="7"/>
      <c r="B23" s="10"/>
      <c r="C23" s="10"/>
      <c r="D23" s="10"/>
      <c r="E23" s="10"/>
      <c r="F23" s="7"/>
    </row>
    <row r="24" spans="1:6" ht="12.75">
      <c r="A24" s="7" t="s">
        <v>2</v>
      </c>
      <c r="B24" s="10">
        <v>59409845.78</v>
      </c>
      <c r="C24" s="10">
        <f>SUM('Ingresos Reales'!E78)</f>
        <v>63877458.870000005</v>
      </c>
      <c r="D24" s="10">
        <f>SUM('Presupuesto Ingresos'!E77)</f>
        <v>61489190</v>
      </c>
      <c r="E24" s="10">
        <f>SUM(C24-D24)</f>
        <v>2388268.870000005</v>
      </c>
      <c r="F24" s="7"/>
    </row>
    <row r="25" spans="1:6" ht="12.75">
      <c r="A25" s="7"/>
      <c r="B25" s="10"/>
      <c r="C25" s="10"/>
      <c r="D25" s="10"/>
      <c r="E25" s="10"/>
      <c r="F25" s="7"/>
    </row>
    <row r="26" spans="1:6" ht="12.75">
      <c r="A26" s="7" t="s">
        <v>184</v>
      </c>
      <c r="B26" s="10">
        <v>0</v>
      </c>
      <c r="C26" s="10">
        <f>SUM('Ingresos Reales'!E87)</f>
        <v>10000000</v>
      </c>
      <c r="D26" s="10">
        <f>SUM('Presupuesto Ingresos'!E86)</f>
        <v>0</v>
      </c>
      <c r="E26" s="10">
        <f>SUM(C26-D26)</f>
        <v>10000000</v>
      </c>
      <c r="F26" s="7"/>
    </row>
    <row r="27" spans="1:6" ht="12.75">
      <c r="A27" s="7"/>
      <c r="B27" s="10"/>
      <c r="C27" s="10"/>
      <c r="D27" s="10"/>
      <c r="E27" s="10"/>
      <c r="F27" s="7"/>
    </row>
    <row r="28" spans="1:6" ht="12.75">
      <c r="A28" s="7" t="s">
        <v>138</v>
      </c>
      <c r="B28" s="10">
        <v>3221772</v>
      </c>
      <c r="C28" s="10">
        <f>SUM('Ingresos Reales'!E89)</f>
        <v>16374233.37</v>
      </c>
      <c r="D28" s="10">
        <f>SUM('Presupuesto Ingresos'!E88)</f>
        <v>0</v>
      </c>
      <c r="E28" s="10">
        <f>SUM(C28-D28)</f>
        <v>16374233.37</v>
      </c>
      <c r="F28" s="7"/>
    </row>
    <row r="29" spans="1:6" ht="12.75">
      <c r="A29" s="7"/>
      <c r="B29" s="10"/>
      <c r="C29" s="10"/>
      <c r="D29" s="10"/>
      <c r="E29" s="10"/>
      <c r="F29" s="7"/>
    </row>
    <row r="30" spans="1:6" ht="12.75">
      <c r="A30" s="7" t="s">
        <v>16</v>
      </c>
      <c r="B30" s="10">
        <v>0</v>
      </c>
      <c r="C30" s="10">
        <f>SUM('Ingresos Reales'!E122)</f>
        <v>0</v>
      </c>
      <c r="D30" s="10">
        <f>SUM('Presupuesto Ingresos'!E121)</f>
        <v>0</v>
      </c>
      <c r="E30" s="10">
        <f>SUM(C30-D30)</f>
        <v>0</v>
      </c>
      <c r="F30" s="7"/>
    </row>
    <row r="31" spans="1:6" ht="12.75">
      <c r="A31" s="7"/>
      <c r="B31" s="10"/>
      <c r="C31" s="10"/>
      <c r="D31" s="10"/>
      <c r="E31" s="10"/>
      <c r="F31" s="7"/>
    </row>
    <row r="32" spans="1:6" ht="12.75">
      <c r="A32" s="7" t="s">
        <v>14</v>
      </c>
      <c r="B32" s="10">
        <v>18500000</v>
      </c>
      <c r="C32" s="10">
        <f>SUM('Ingresos Reales'!E124)</f>
        <v>0</v>
      </c>
      <c r="D32" s="10">
        <f>SUM('Presupuesto Ingresos'!E123)</f>
        <v>0</v>
      </c>
      <c r="E32" s="10">
        <f>SUM(C32-D32)</f>
        <v>0</v>
      </c>
      <c r="F32" s="7"/>
    </row>
    <row r="33" spans="1:6" ht="12.75">
      <c r="A33" s="7"/>
      <c r="B33" s="10"/>
      <c r="C33" s="10"/>
      <c r="D33" s="10"/>
      <c r="E33" s="10"/>
      <c r="F33" s="7"/>
    </row>
    <row r="34" spans="1:6" ht="12.75">
      <c r="A34" s="7" t="s">
        <v>17</v>
      </c>
      <c r="B34" s="10">
        <v>5631543.51</v>
      </c>
      <c r="C34" s="10">
        <f>SUM('Ingresos Reales'!E131)</f>
        <v>6473578.28</v>
      </c>
      <c r="D34" s="10">
        <f>SUM('Presupuesto Ingresos'!E130)</f>
        <v>0</v>
      </c>
      <c r="E34" s="10">
        <f>SUM(C34-D34)</f>
        <v>6473578.28</v>
      </c>
      <c r="F34" s="7"/>
    </row>
    <row r="35" spans="1:6" ht="12.75">
      <c r="A35" s="8"/>
      <c r="B35" s="11"/>
      <c r="C35" s="11"/>
      <c r="D35" s="11"/>
      <c r="E35" s="10"/>
      <c r="F35" s="7"/>
    </row>
    <row r="36" spans="1:7" ht="12.75">
      <c r="A36" s="4" t="s">
        <v>4</v>
      </c>
      <c r="B36" s="5">
        <f>SUM(B10:B34)</f>
        <v>328557428.88</v>
      </c>
      <c r="C36" s="5">
        <f>SUM(C10:C34)</f>
        <v>366697201.7</v>
      </c>
      <c r="D36" s="5">
        <f>SUM(D10:D34)</f>
        <v>321300602.64</v>
      </c>
      <c r="E36" s="5">
        <f>SUM(E10:E34)</f>
        <v>45396599.05999998</v>
      </c>
      <c r="F36" s="20"/>
      <c r="G36" s="1"/>
    </row>
    <row r="37" spans="1:6" ht="12.75">
      <c r="A37" s="12"/>
      <c r="B37" s="13"/>
      <c r="C37" s="13"/>
      <c r="D37" s="15"/>
      <c r="E37" s="15"/>
      <c r="F37" s="16"/>
    </row>
    <row r="38" spans="1:6" ht="12.75">
      <c r="A38" s="14"/>
      <c r="B38" s="15"/>
      <c r="C38" s="15"/>
      <c r="D38" s="15"/>
      <c r="E38" s="38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4"/>
      <c r="B45" s="15"/>
      <c r="C45" s="15"/>
      <c r="D45" s="15"/>
      <c r="E45" s="15"/>
      <c r="F45" s="16"/>
    </row>
    <row r="46" spans="1:6" ht="12.75">
      <c r="A46" s="14"/>
      <c r="B46" s="15"/>
      <c r="C46" s="15"/>
      <c r="D46" s="15"/>
      <c r="E46" s="15"/>
      <c r="F46" s="16"/>
    </row>
    <row r="47" spans="1:6" ht="12.75">
      <c r="A47" s="14"/>
      <c r="B47" s="15"/>
      <c r="C47" s="15"/>
      <c r="D47" s="15"/>
      <c r="E47" s="15"/>
      <c r="F47" s="16"/>
    </row>
    <row r="48" spans="1:6" ht="12.75">
      <c r="A48" s="14"/>
      <c r="B48" s="15"/>
      <c r="C48" s="15"/>
      <c r="D48" s="15"/>
      <c r="E48" s="15"/>
      <c r="F48" s="16"/>
    </row>
    <row r="49" spans="1:6" ht="12.75">
      <c r="A49" s="14"/>
      <c r="B49" s="15"/>
      <c r="C49" s="15"/>
      <c r="D49" s="15"/>
      <c r="E49" s="15"/>
      <c r="F49" s="16"/>
    </row>
    <row r="50" spans="1:6" ht="12.75">
      <c r="A50" s="17"/>
      <c r="B50" s="18"/>
      <c r="C50" s="18"/>
      <c r="D50" s="18"/>
      <c r="E50" s="18"/>
      <c r="F50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3937007874015748" right="0.18" top="0.23" bottom="0.21" header="0" footer="0"/>
  <pageSetup horizontalDpi="600" verticalDpi="600" orientation="landscape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36"/>
  <sheetViews>
    <sheetView zoomScale="75" zoomScaleNormal="75" zoomScaleSheetLayoutView="7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5" sqref="H15"/>
    </sheetView>
  </sheetViews>
  <sheetFormatPr defaultColWidth="11.421875" defaultRowHeight="12.75"/>
  <cols>
    <col min="1" max="1" width="66.421875" style="0" customWidth="1"/>
    <col min="2" max="4" width="15.57421875" style="0" bestFit="1" customWidth="1"/>
    <col min="5" max="5" width="17.421875" style="0" bestFit="1" customWidth="1"/>
    <col min="6" max="7" width="13.7109375" style="0" bestFit="1" customWidth="1"/>
  </cols>
  <sheetData>
    <row r="1" spans="1:6" ht="12.75">
      <c r="A1" s="234" t="s">
        <v>564</v>
      </c>
      <c r="B1" s="234"/>
      <c r="C1" s="234"/>
      <c r="D1" s="234"/>
      <c r="E1" s="234"/>
      <c r="F1" s="233"/>
    </row>
    <row r="2" spans="1:6" ht="12.75">
      <c r="A2" s="235" t="s">
        <v>565</v>
      </c>
      <c r="B2" s="235"/>
      <c r="C2" s="235"/>
      <c r="D2" s="235"/>
      <c r="E2" s="235"/>
      <c r="F2" s="242"/>
    </row>
    <row r="3" spans="1:6" ht="12.75">
      <c r="A3" s="236" t="s">
        <v>562</v>
      </c>
      <c r="B3" s="236"/>
      <c r="C3" s="236"/>
      <c r="D3" s="236"/>
      <c r="E3" s="236"/>
      <c r="F3" s="243"/>
    </row>
    <row r="4" spans="1:6" ht="12.75">
      <c r="A4" s="236" t="s">
        <v>277</v>
      </c>
      <c r="B4" s="236"/>
      <c r="C4" s="236"/>
      <c r="D4" s="236"/>
      <c r="E4" s="236"/>
      <c r="F4" s="243"/>
    </row>
    <row r="5" spans="1:6" ht="12.75">
      <c r="A5" s="236" t="s">
        <v>563</v>
      </c>
      <c r="B5" s="236"/>
      <c r="C5" s="236"/>
      <c r="D5" s="236"/>
      <c r="E5" s="236"/>
      <c r="F5" s="243"/>
    </row>
    <row r="7" spans="1:5" ht="15.75">
      <c r="A7" s="33"/>
      <c r="B7" s="34"/>
      <c r="C7" s="34"/>
      <c r="D7" s="34"/>
      <c r="E7" s="34"/>
    </row>
    <row r="8" spans="1:5" ht="12.75">
      <c r="A8" s="40"/>
      <c r="B8" s="53" t="s">
        <v>6</v>
      </c>
      <c r="C8" s="53" t="s">
        <v>7</v>
      </c>
      <c r="D8" s="53" t="s">
        <v>8</v>
      </c>
      <c r="E8" s="53" t="s">
        <v>65</v>
      </c>
    </row>
    <row r="9" spans="1:5" ht="13.5" thickBot="1">
      <c r="A9" s="79"/>
      <c r="B9" s="15"/>
      <c r="C9" s="15"/>
      <c r="D9" s="15"/>
      <c r="E9" s="15"/>
    </row>
    <row r="10" spans="1:5" ht="13.5" thickBot="1">
      <c r="A10" s="40" t="s">
        <v>64</v>
      </c>
      <c r="B10" s="37">
        <v>95985110.82000017</v>
      </c>
      <c r="C10" s="80">
        <f>SUM(B333)</f>
        <v>189505887.97000018</v>
      </c>
      <c r="D10" s="80">
        <f>SUM(C333)</f>
        <v>212888067.0900002</v>
      </c>
      <c r="E10" s="37">
        <f>+B10</f>
        <v>95985110.82000017</v>
      </c>
    </row>
    <row r="11" spans="1:5" ht="12.75">
      <c r="A11" s="15"/>
      <c r="B11" s="129"/>
      <c r="C11" s="53"/>
      <c r="D11" s="53"/>
      <c r="E11" s="15"/>
    </row>
    <row r="12" spans="1:7" ht="12.75">
      <c r="A12" s="81" t="s">
        <v>30</v>
      </c>
      <c r="B12" s="54"/>
      <c r="C12" s="54"/>
      <c r="D12" s="54"/>
      <c r="E12" s="54"/>
      <c r="G12" s="35"/>
    </row>
    <row r="13" spans="1:7" ht="12.75">
      <c r="A13" s="82"/>
      <c r="B13" s="83"/>
      <c r="C13" s="83"/>
      <c r="D13" s="83"/>
      <c r="E13" s="83"/>
      <c r="G13" s="35"/>
    </row>
    <row r="14" spans="1:7" ht="12.75">
      <c r="A14" s="73" t="s">
        <v>9</v>
      </c>
      <c r="B14" s="74"/>
      <c r="C14" s="74"/>
      <c r="D14" s="74"/>
      <c r="E14" s="74"/>
      <c r="G14" s="35"/>
    </row>
    <row r="15" spans="1:7" ht="12.75">
      <c r="A15" s="48" t="s">
        <v>66</v>
      </c>
      <c r="B15" s="55">
        <f>SUM('Ingresos Reales'!B10)</f>
        <v>68997360</v>
      </c>
      <c r="C15" s="55">
        <f>SUM('Ingresos Reales'!C10)</f>
        <v>16982436.6</v>
      </c>
      <c r="D15" s="55">
        <f>SUM('Ingresos Reales'!D10)</f>
        <v>4430791.5</v>
      </c>
      <c r="E15" s="55">
        <f aca="true" t="shared" si="0" ref="E15:E20">SUM(B15:D15)</f>
        <v>90410588.1</v>
      </c>
      <c r="G15" s="35"/>
    </row>
    <row r="16" spans="1:7" ht="12.75">
      <c r="A16" s="48" t="s">
        <v>219</v>
      </c>
      <c r="B16" s="55">
        <f>SUM('Ingresos Reales'!B11)</f>
        <v>31451826.3</v>
      </c>
      <c r="C16" s="55">
        <f>SUM('Ingresos Reales'!C11)</f>
        <v>10321634.76</v>
      </c>
      <c r="D16" s="55">
        <f>SUM('Ingresos Reales'!D11)</f>
        <v>5371555.05</v>
      </c>
      <c r="E16" s="55">
        <f t="shared" si="0"/>
        <v>47145016.11</v>
      </c>
      <c r="G16" s="35"/>
    </row>
    <row r="17" spans="1:5" ht="12.75">
      <c r="A17" s="48" t="s">
        <v>220</v>
      </c>
      <c r="B17" s="55">
        <f>SUM('Ingresos Reales'!B12)</f>
        <v>1092</v>
      </c>
      <c r="C17" s="55">
        <f>SUM('Ingresos Reales'!C12)</f>
        <v>5196</v>
      </c>
      <c r="D17" s="55">
        <f>SUM('Ingresos Reales'!D12)</f>
        <v>7662.5</v>
      </c>
      <c r="E17" s="55">
        <f t="shared" si="0"/>
        <v>13950.5</v>
      </c>
    </row>
    <row r="18" spans="1:5" ht="12.75" hidden="1">
      <c r="A18" s="48" t="s">
        <v>67</v>
      </c>
      <c r="B18" s="55">
        <f>SUM('Ingresos Reales'!B13)</f>
        <v>0</v>
      </c>
      <c r="C18" s="55">
        <f>SUM('Ingresos Reales'!C13)</f>
        <v>0</v>
      </c>
      <c r="D18" s="55">
        <f>SUM('Ingresos Reales'!D13)</f>
        <v>0</v>
      </c>
      <c r="E18" s="55">
        <f t="shared" si="0"/>
        <v>0</v>
      </c>
    </row>
    <row r="19" spans="1:5" ht="12.75" hidden="1">
      <c r="A19" s="48" t="s">
        <v>68</v>
      </c>
      <c r="B19" s="55">
        <f>SUM('Ingresos Reales'!B14)</f>
        <v>0</v>
      </c>
      <c r="C19" s="55">
        <f>SUM('Ingresos Reales'!C14)</f>
        <v>0</v>
      </c>
      <c r="D19" s="55">
        <f>SUM('Ingresos Reales'!D14)</f>
        <v>0</v>
      </c>
      <c r="E19" s="55">
        <f t="shared" si="0"/>
        <v>0</v>
      </c>
    </row>
    <row r="20" spans="1:5" ht="12.75" hidden="1">
      <c r="A20" s="48" t="s">
        <v>198</v>
      </c>
      <c r="B20" s="55">
        <f>SUM('Ingresos Reales'!B15)</f>
        <v>0</v>
      </c>
      <c r="C20" s="55">
        <f>SUM('Ingresos Reales'!C15)</f>
        <v>0</v>
      </c>
      <c r="D20" s="55">
        <f>SUM('Ingresos Reales'!D15)</f>
        <v>0</v>
      </c>
      <c r="E20" s="55">
        <f t="shared" si="0"/>
        <v>0</v>
      </c>
    </row>
    <row r="21" spans="1:5" ht="12.75">
      <c r="A21" s="49" t="s">
        <v>69</v>
      </c>
      <c r="B21" s="56">
        <f>SUM(B15:B20)</f>
        <v>100450278.3</v>
      </c>
      <c r="C21" s="56">
        <f>SUM(C15:C20)</f>
        <v>27309267.36</v>
      </c>
      <c r="D21" s="56">
        <f>SUM(D15:D20)</f>
        <v>9810009.05</v>
      </c>
      <c r="E21" s="56">
        <f>SUM(E15:E20)</f>
        <v>137569554.70999998</v>
      </c>
    </row>
    <row r="22" spans="1:5" ht="12.75">
      <c r="A22" s="47" t="s">
        <v>10</v>
      </c>
      <c r="B22" s="55"/>
      <c r="C22" s="55"/>
      <c r="D22" s="55"/>
      <c r="E22" s="55"/>
    </row>
    <row r="23" spans="1:5" ht="12.75" hidden="1">
      <c r="A23" s="48" t="s">
        <v>221</v>
      </c>
      <c r="B23" s="55">
        <f>SUM('Ingresos Reales'!B18)</f>
        <v>0</v>
      </c>
      <c r="C23" s="55">
        <f>SUM('Ingresos Reales'!C18)</f>
        <v>0</v>
      </c>
      <c r="D23" s="55">
        <f>SUM('Ingresos Reales'!D18)</f>
        <v>0</v>
      </c>
      <c r="E23" s="55">
        <f aca="true" t="shared" si="1" ref="E23:E34">SUM(B23:D23)</f>
        <v>0</v>
      </c>
    </row>
    <row r="24" spans="1:5" ht="12.75">
      <c r="A24" s="48" t="s">
        <v>222</v>
      </c>
      <c r="B24" s="55">
        <f>SUM('Ingresos Reales'!B19)</f>
        <v>28243.5</v>
      </c>
      <c r="C24" s="55">
        <f>SUM('Ingresos Reales'!C19)</f>
        <v>54525.8</v>
      </c>
      <c r="D24" s="55">
        <f>SUM('Ingresos Reales'!D19)</f>
        <v>160829.3</v>
      </c>
      <c r="E24" s="55">
        <f t="shared" si="1"/>
        <v>243598.59999999998</v>
      </c>
    </row>
    <row r="25" spans="1:5" ht="12.75">
      <c r="A25" s="48" t="s">
        <v>223</v>
      </c>
      <c r="B25" s="55">
        <f>SUM('Ingresos Reales'!B20)</f>
        <v>1009482.64</v>
      </c>
      <c r="C25" s="55">
        <f>SUM('Ingresos Reales'!C20)</f>
        <v>1750788.03</v>
      </c>
      <c r="D25" s="55">
        <f>SUM('Ingresos Reales'!D20)</f>
        <v>2024661.78</v>
      </c>
      <c r="E25" s="55">
        <f t="shared" si="1"/>
        <v>4784932.45</v>
      </c>
    </row>
    <row r="26" spans="1:5" ht="12.75">
      <c r="A26" s="48" t="s">
        <v>224</v>
      </c>
      <c r="B26" s="55">
        <f>SUM('Ingresos Reales'!B21)</f>
        <v>102920</v>
      </c>
      <c r="C26" s="55">
        <f>SUM('Ingresos Reales'!C21)</f>
        <v>46085</v>
      </c>
      <c r="D26" s="55">
        <f>SUM('Ingresos Reales'!D21)</f>
        <v>77010</v>
      </c>
      <c r="E26" s="55">
        <f t="shared" si="1"/>
        <v>226015</v>
      </c>
    </row>
    <row r="27" spans="1:5" ht="12.75">
      <c r="A27" s="48" t="s">
        <v>225</v>
      </c>
      <c r="B27" s="55">
        <f>SUM('Ingresos Reales'!B22)</f>
        <v>43380.5</v>
      </c>
      <c r="C27" s="55">
        <f>SUM('Ingresos Reales'!C22)</f>
        <v>329008.6</v>
      </c>
      <c r="D27" s="55">
        <f>SUM('Ingresos Reales'!D22)</f>
        <v>525839.1</v>
      </c>
      <c r="E27" s="55">
        <f t="shared" si="1"/>
        <v>898228.2</v>
      </c>
    </row>
    <row r="28" spans="1:5" ht="12.75" hidden="1">
      <c r="A28" s="48" t="s">
        <v>226</v>
      </c>
      <c r="B28" s="55">
        <f>SUM('Ingresos Reales'!B23)</f>
        <v>0</v>
      </c>
      <c r="C28" s="55">
        <f>SUM('Ingresos Reales'!C23)</f>
        <v>0</v>
      </c>
      <c r="D28" s="55">
        <f>SUM('Ingresos Reales'!D23)</f>
        <v>0</v>
      </c>
      <c r="E28" s="55">
        <f t="shared" si="1"/>
        <v>0</v>
      </c>
    </row>
    <row r="29" spans="1:5" ht="12.75">
      <c r="A29" s="48" t="s">
        <v>227</v>
      </c>
      <c r="B29" s="55">
        <f>SUM('Ingresos Reales'!B24)</f>
        <v>310266.6</v>
      </c>
      <c r="C29" s="55">
        <f>SUM('Ingresos Reales'!C24)</f>
        <v>281140</v>
      </c>
      <c r="D29" s="55">
        <f>SUM('Ingresos Reales'!D24)</f>
        <v>279383</v>
      </c>
      <c r="E29" s="55">
        <f t="shared" si="1"/>
        <v>870789.6</v>
      </c>
    </row>
    <row r="30" spans="1:5" ht="12.75" hidden="1">
      <c r="A30" s="48" t="s">
        <v>228</v>
      </c>
      <c r="B30" s="55">
        <f>SUM('Ingresos Reales'!B25)</f>
        <v>0</v>
      </c>
      <c r="C30" s="55">
        <f>SUM('Ingresos Reales'!C25)</f>
        <v>0</v>
      </c>
      <c r="D30" s="55">
        <f>SUM('Ingresos Reales'!D25)</f>
        <v>0</v>
      </c>
      <c r="E30" s="55">
        <f t="shared" si="1"/>
        <v>0</v>
      </c>
    </row>
    <row r="31" spans="1:5" ht="12.75" hidden="1">
      <c r="A31" s="48" t="s">
        <v>229</v>
      </c>
      <c r="B31" s="55">
        <f>SUM('Ingresos Reales'!B26)</f>
        <v>0</v>
      </c>
      <c r="C31" s="55">
        <f>SUM('Ingresos Reales'!C26)</f>
        <v>0</v>
      </c>
      <c r="D31" s="55">
        <f>SUM('Ingresos Reales'!D26)</f>
        <v>0</v>
      </c>
      <c r="E31" s="55">
        <f t="shared" si="1"/>
        <v>0</v>
      </c>
    </row>
    <row r="32" spans="1:5" ht="12.75">
      <c r="A32" s="48" t="s">
        <v>230</v>
      </c>
      <c r="B32" s="55">
        <f>SUM('Ingresos Reales'!B27)</f>
        <v>222904.54</v>
      </c>
      <c r="C32" s="55">
        <f>SUM('Ingresos Reales'!C27)</f>
        <v>418072.68</v>
      </c>
      <c r="D32" s="55">
        <f>SUM('Ingresos Reales'!D27)</f>
        <v>294452.78</v>
      </c>
      <c r="E32" s="55">
        <f t="shared" si="1"/>
        <v>935430</v>
      </c>
    </row>
    <row r="33" spans="1:5" ht="12.75">
      <c r="A33" s="48" t="s">
        <v>70</v>
      </c>
      <c r="B33" s="55">
        <f>SUM('Ingresos Reales'!B28)</f>
        <v>610040.49</v>
      </c>
      <c r="C33" s="55">
        <f>SUM('Ingresos Reales'!C28)</f>
        <v>1023103.53</v>
      </c>
      <c r="D33" s="55">
        <f>SUM('Ingresos Reales'!D28)</f>
        <v>1063388.59</v>
      </c>
      <c r="E33" s="55">
        <f t="shared" si="1"/>
        <v>2696532.6100000003</v>
      </c>
    </row>
    <row r="34" spans="1:5" ht="12.75" hidden="1">
      <c r="A34" s="48" t="s">
        <v>198</v>
      </c>
      <c r="B34" s="55">
        <f>SUM('Ingresos Reales'!B29)</f>
        <v>0</v>
      </c>
      <c r="C34" s="55">
        <f>SUM('Ingresos Reales'!C29)</f>
        <v>0</v>
      </c>
      <c r="D34" s="55">
        <f>SUM('Ingresos Reales'!D29)</f>
        <v>0</v>
      </c>
      <c r="E34" s="55">
        <f t="shared" si="1"/>
        <v>0</v>
      </c>
    </row>
    <row r="35" spans="1:5" ht="12.75">
      <c r="A35" s="49" t="s">
        <v>71</v>
      </c>
      <c r="B35" s="56">
        <f>SUM(B23:B34)</f>
        <v>2327238.2700000005</v>
      </c>
      <c r="C35" s="56">
        <f>SUM(C23:C34)</f>
        <v>3902723.6400000006</v>
      </c>
      <c r="D35" s="56">
        <f>SUM(D23:D34)</f>
        <v>4425564.55</v>
      </c>
      <c r="E35" s="56">
        <f>SUM(E23:E34)</f>
        <v>10655526.46</v>
      </c>
    </row>
    <row r="36" spans="1:5" ht="38.25" hidden="1">
      <c r="A36" s="68" t="s">
        <v>250</v>
      </c>
      <c r="B36" s="56"/>
      <c r="C36" s="56"/>
      <c r="D36" s="56"/>
      <c r="E36" s="56"/>
    </row>
    <row r="37" spans="1:5" ht="12.75" hidden="1">
      <c r="A37" s="67" t="s">
        <v>251</v>
      </c>
      <c r="B37" s="55">
        <f>SUM('Ingresos Reales'!B32)</f>
        <v>0</v>
      </c>
      <c r="C37" s="55">
        <f>SUM('Ingresos Reales'!C32)</f>
        <v>0</v>
      </c>
      <c r="D37" s="55">
        <f>SUM('Ingresos Reales'!D32)</f>
        <v>0</v>
      </c>
      <c r="E37" s="55">
        <f>SUM(B37:D37)</f>
        <v>0</v>
      </c>
    </row>
    <row r="38" spans="1:5" ht="12.75" hidden="1">
      <c r="A38" s="67" t="s">
        <v>241</v>
      </c>
      <c r="B38" s="55">
        <f>SUM('Ingresos Reales'!B33)</f>
        <v>0</v>
      </c>
      <c r="C38" s="55">
        <f>SUM('Ingresos Reales'!C33)</f>
        <v>0</v>
      </c>
      <c r="D38" s="55">
        <f>SUM('Ingresos Reales'!D33)</f>
        <v>0</v>
      </c>
      <c r="E38" s="55">
        <f>SUM(B38:D38)</f>
        <v>0</v>
      </c>
    </row>
    <row r="39" spans="1:5" ht="12.75" hidden="1">
      <c r="A39" s="67" t="s">
        <v>242</v>
      </c>
      <c r="B39" s="55">
        <f>SUM('Ingresos Reales'!B34)</f>
        <v>0</v>
      </c>
      <c r="C39" s="55">
        <f>SUM('Ingresos Reales'!C34)</f>
        <v>0</v>
      </c>
      <c r="D39" s="55">
        <f>SUM('Ingresos Reales'!D34)</f>
        <v>0</v>
      </c>
      <c r="E39" s="55">
        <f>SUM(B39:D39)</f>
        <v>0</v>
      </c>
    </row>
    <row r="40" spans="1:5" ht="12.75" hidden="1">
      <c r="A40" s="49" t="s">
        <v>193</v>
      </c>
      <c r="B40" s="56">
        <f>SUM(B37:B39)</f>
        <v>0</v>
      </c>
      <c r="C40" s="56">
        <f>SUM(C37:C39)</f>
        <v>0</v>
      </c>
      <c r="D40" s="56">
        <f>SUM(D37:D39)</f>
        <v>0</v>
      </c>
      <c r="E40" s="56">
        <f>SUM(E37:E39)</f>
        <v>0</v>
      </c>
    </row>
    <row r="41" spans="1:5" ht="12.75">
      <c r="A41" s="47" t="s">
        <v>11</v>
      </c>
      <c r="B41" s="55"/>
      <c r="C41" s="55"/>
      <c r="D41" s="55"/>
      <c r="E41" s="55"/>
    </row>
    <row r="42" spans="1:5" ht="12.75">
      <c r="A42" s="48" t="s">
        <v>253</v>
      </c>
      <c r="B42" s="55">
        <f>SUM('Ingresos Reales'!B37)</f>
        <v>9698</v>
      </c>
      <c r="C42" s="55">
        <f>SUM('Ingresos Reales'!C37)</f>
        <v>15124</v>
      </c>
      <c r="D42" s="55">
        <f>SUM('Ingresos Reales'!D37)</f>
        <v>1211165</v>
      </c>
      <c r="E42" s="55">
        <f aca="true" t="shared" si="2" ref="E42:E52">SUM(B42:D42)</f>
        <v>1235987</v>
      </c>
    </row>
    <row r="43" spans="1:5" ht="12.75">
      <c r="A43" s="48" t="s">
        <v>252</v>
      </c>
      <c r="B43" s="55">
        <f>SUM('Ingresos Reales'!B38)</f>
        <v>99807.97</v>
      </c>
      <c r="C43" s="55">
        <f>SUM('Ingresos Reales'!C38)</f>
        <v>139418.07</v>
      </c>
      <c r="D43" s="55">
        <f>SUM('Ingresos Reales'!D38)</f>
        <v>293881.02</v>
      </c>
      <c r="E43" s="55">
        <f t="shared" si="2"/>
        <v>533107.06</v>
      </c>
    </row>
    <row r="44" spans="1:5" ht="12.75" hidden="1">
      <c r="A44" s="48" t="s">
        <v>199</v>
      </c>
      <c r="B44" s="55">
        <f>SUM('Ingresos Reales'!B39)</f>
        <v>0</v>
      </c>
      <c r="C44" s="55">
        <f>SUM('Ingresos Reales'!C39)</f>
        <v>0</v>
      </c>
      <c r="D44" s="55">
        <f>SUM('Ingresos Reales'!D39)</f>
        <v>0</v>
      </c>
      <c r="E44" s="55">
        <f t="shared" si="2"/>
        <v>0</v>
      </c>
    </row>
    <row r="45" spans="1:5" ht="12.75" hidden="1">
      <c r="A45" s="48" t="s">
        <v>254</v>
      </c>
      <c r="B45" s="55">
        <f>SUM('Ingresos Reales'!B40)</f>
        <v>0</v>
      </c>
      <c r="C45" s="55">
        <f>SUM('Ingresos Reales'!C40)</f>
        <v>0</v>
      </c>
      <c r="D45" s="55">
        <f>SUM('Ingresos Reales'!D40)</f>
        <v>0</v>
      </c>
      <c r="E45" s="55">
        <f t="shared" si="2"/>
        <v>0</v>
      </c>
    </row>
    <row r="46" spans="1:5" ht="12.75" hidden="1">
      <c r="A46" s="48" t="s">
        <v>200</v>
      </c>
      <c r="B46" s="55">
        <f>SUM('Ingresos Reales'!B41)</f>
        <v>0</v>
      </c>
      <c r="C46" s="55">
        <f>SUM('Ingresos Reales'!C41)</f>
        <v>0</v>
      </c>
      <c r="D46" s="55">
        <f>SUM('Ingresos Reales'!D41)</f>
        <v>0</v>
      </c>
      <c r="E46" s="55">
        <f t="shared" si="2"/>
        <v>0</v>
      </c>
    </row>
    <row r="47" spans="1:5" ht="12.75" hidden="1">
      <c r="A47" s="48" t="s">
        <v>201</v>
      </c>
      <c r="B47" s="55">
        <f>SUM('Ingresos Reales'!B42)</f>
        <v>0</v>
      </c>
      <c r="C47" s="55">
        <f>SUM('Ingresos Reales'!C42)</f>
        <v>0</v>
      </c>
      <c r="D47" s="55">
        <f>SUM('Ingresos Reales'!D42)</f>
        <v>0</v>
      </c>
      <c r="E47" s="55">
        <f t="shared" si="2"/>
        <v>0</v>
      </c>
    </row>
    <row r="48" spans="1:5" ht="12.75" hidden="1">
      <c r="A48" s="48" t="s">
        <v>202</v>
      </c>
      <c r="B48" s="55">
        <f>SUM('Ingresos Reales'!B43)</f>
        <v>0</v>
      </c>
      <c r="C48" s="55">
        <f>SUM('Ingresos Reales'!C43)</f>
        <v>0</v>
      </c>
      <c r="D48" s="55">
        <f>SUM('Ingresos Reales'!D43)</f>
        <v>0</v>
      </c>
      <c r="E48" s="55">
        <f t="shared" si="2"/>
        <v>0</v>
      </c>
    </row>
    <row r="49" spans="1:5" ht="12.75" hidden="1">
      <c r="A49" s="48" t="s">
        <v>203</v>
      </c>
      <c r="B49" s="55">
        <f>SUM('Ingresos Reales'!B44)</f>
        <v>0</v>
      </c>
      <c r="C49" s="55">
        <f>SUM('Ingresos Reales'!C44)</f>
        <v>0</v>
      </c>
      <c r="D49" s="55">
        <f>SUM('Ingresos Reales'!D44)</f>
        <v>0</v>
      </c>
      <c r="E49" s="55">
        <f t="shared" si="2"/>
        <v>0</v>
      </c>
    </row>
    <row r="50" spans="1:5" ht="12.75">
      <c r="A50" s="48" t="s">
        <v>72</v>
      </c>
      <c r="B50" s="55">
        <f>SUM('Ingresos Reales'!B45)</f>
        <v>289128.98</v>
      </c>
      <c r="C50" s="55">
        <f>SUM('Ingresos Reales'!C45)</f>
        <v>451418.35</v>
      </c>
      <c r="D50" s="55">
        <f>SUM('Ingresos Reales'!D45)</f>
        <v>459888.99</v>
      </c>
      <c r="E50" s="55">
        <f t="shared" si="2"/>
        <v>1200436.3199999998</v>
      </c>
    </row>
    <row r="51" spans="1:5" ht="12.75" hidden="1">
      <c r="A51" s="48" t="s">
        <v>204</v>
      </c>
      <c r="B51" s="55">
        <f>SUM('Ingresos Reales'!B46)</f>
        <v>0</v>
      </c>
      <c r="C51" s="55">
        <f>SUM('Ingresos Reales'!C46)</f>
        <v>0</v>
      </c>
      <c r="D51" s="55">
        <f>SUM('Ingresos Reales'!D46)</f>
        <v>0</v>
      </c>
      <c r="E51" s="55">
        <f t="shared" si="2"/>
        <v>0</v>
      </c>
    </row>
    <row r="52" spans="1:5" ht="12.75" hidden="1">
      <c r="A52" s="48" t="s">
        <v>70</v>
      </c>
      <c r="B52" s="55">
        <f>SUM('Ingresos Reales'!B47)</f>
        <v>0</v>
      </c>
      <c r="C52" s="55">
        <f>SUM('Ingresos Reales'!C47)</f>
        <v>0</v>
      </c>
      <c r="D52" s="55">
        <f>SUM('Ingresos Reales'!D47)</f>
        <v>144.34</v>
      </c>
      <c r="E52" s="55">
        <f t="shared" si="2"/>
        <v>144.34</v>
      </c>
    </row>
    <row r="53" spans="1:5" ht="12.75">
      <c r="A53" s="49" t="s">
        <v>73</v>
      </c>
      <c r="B53" s="56">
        <f>SUM(B42:B52)</f>
        <v>398634.94999999995</v>
      </c>
      <c r="C53" s="56">
        <f>SUM(C42:C52)</f>
        <v>605960.4199999999</v>
      </c>
      <c r="D53" s="56">
        <f>SUM(D42:D52)</f>
        <v>1965079.35</v>
      </c>
      <c r="E53" s="56">
        <f>SUM(E42:E52)</f>
        <v>2969674.7199999997</v>
      </c>
    </row>
    <row r="54" spans="1:5" ht="12.75">
      <c r="A54" s="47" t="s">
        <v>12</v>
      </c>
      <c r="B54" s="55"/>
      <c r="C54" s="55"/>
      <c r="D54" s="55"/>
      <c r="E54" s="55"/>
    </row>
    <row r="55" spans="1:5" ht="12.75">
      <c r="A55" s="48" t="s">
        <v>74</v>
      </c>
      <c r="B55" s="55">
        <f>SUM('Ingresos Reales'!B50)</f>
        <v>1783470.94</v>
      </c>
      <c r="C55" s="55">
        <f>SUM('Ingresos Reales'!C50)</f>
        <v>1105416.61</v>
      </c>
      <c r="D55" s="55">
        <f>SUM('Ingresos Reales'!D50)</f>
        <v>1426339.88</v>
      </c>
      <c r="E55" s="55">
        <f aca="true" t="shared" si="3" ref="E55:E61">SUM(B55:D55)</f>
        <v>4315227.43</v>
      </c>
    </row>
    <row r="56" spans="1:5" ht="12.75">
      <c r="A56" s="48" t="s">
        <v>75</v>
      </c>
      <c r="B56" s="55">
        <f>SUM('Ingresos Reales'!B51)</f>
        <v>815824</v>
      </c>
      <c r="C56" s="55">
        <f>SUM('Ingresos Reales'!C51)</f>
        <v>1085728.25</v>
      </c>
      <c r="D56" s="55">
        <f>SUM('Ingresos Reales'!D51)</f>
        <v>766225.81</v>
      </c>
      <c r="E56" s="55">
        <f t="shared" si="3"/>
        <v>2667778.06</v>
      </c>
    </row>
    <row r="57" spans="1:5" ht="12.75" hidden="1">
      <c r="A57" s="48" t="s">
        <v>205</v>
      </c>
      <c r="B57" s="55">
        <f>SUM('Ingresos Reales'!B52)</f>
        <v>0</v>
      </c>
      <c r="C57" s="55">
        <f>SUM('Ingresos Reales'!C52)</f>
        <v>0</v>
      </c>
      <c r="D57" s="55">
        <f>SUM('Ingresos Reales'!D52)</f>
        <v>0</v>
      </c>
      <c r="E57" s="55">
        <f t="shared" si="3"/>
        <v>0</v>
      </c>
    </row>
    <row r="58" spans="1:5" ht="12.75" hidden="1">
      <c r="A58" s="48" t="s">
        <v>255</v>
      </c>
      <c r="B58" s="55">
        <f>SUM('Ingresos Reales'!B53)</f>
        <v>0</v>
      </c>
      <c r="C58" s="55">
        <f>SUM('Ingresos Reales'!C53)</f>
        <v>0</v>
      </c>
      <c r="D58" s="55">
        <f>SUM('Ingresos Reales'!D53)</f>
        <v>0</v>
      </c>
      <c r="E58" s="55">
        <f t="shared" si="3"/>
        <v>0</v>
      </c>
    </row>
    <row r="59" spans="1:5" ht="12.75" hidden="1">
      <c r="A59" s="48" t="s">
        <v>206</v>
      </c>
      <c r="B59" s="55">
        <f>SUM('Ingresos Reales'!B54)</f>
        <v>0</v>
      </c>
      <c r="C59" s="55">
        <f>SUM('Ingresos Reales'!C54)</f>
        <v>0</v>
      </c>
      <c r="D59" s="55">
        <f>SUM('Ingresos Reales'!D54)</f>
        <v>0</v>
      </c>
      <c r="E59" s="55">
        <f t="shared" si="3"/>
        <v>0</v>
      </c>
    </row>
    <row r="60" spans="1:5" ht="12.75">
      <c r="A60" s="48" t="s">
        <v>70</v>
      </c>
      <c r="B60" s="55">
        <f>SUM('Ingresos Reales'!B55)</f>
        <v>124363.3</v>
      </c>
      <c r="C60" s="55">
        <f>SUM('Ingresos Reales'!C55)</f>
        <v>327099.2</v>
      </c>
      <c r="D60" s="55">
        <f>SUM('Ingresos Reales'!D55)</f>
        <v>122394.3</v>
      </c>
      <c r="E60" s="55">
        <f t="shared" si="3"/>
        <v>573856.8</v>
      </c>
    </row>
    <row r="61" spans="1:5" ht="12.75">
      <c r="A61" s="48" t="s">
        <v>198</v>
      </c>
      <c r="B61" s="55">
        <f>SUM('Ingresos Reales'!B56)</f>
        <v>109653.81</v>
      </c>
      <c r="C61" s="55">
        <f>SUM('Ingresos Reales'!C56)</f>
        <v>231249.72</v>
      </c>
      <c r="D61" s="55">
        <f>SUM('Ingresos Reales'!D56)</f>
        <v>71430.62</v>
      </c>
      <c r="E61" s="55">
        <f t="shared" si="3"/>
        <v>412334.15</v>
      </c>
    </row>
    <row r="62" spans="1:5" ht="12.75">
      <c r="A62" s="60" t="s">
        <v>76</v>
      </c>
      <c r="B62" s="61">
        <f>SUM(B55:B61)</f>
        <v>2833312.05</v>
      </c>
      <c r="C62" s="61">
        <f>SUM(C55:C61)</f>
        <v>2749493.7800000007</v>
      </c>
      <c r="D62" s="61">
        <f>SUM(D55:D61)</f>
        <v>2386390.61</v>
      </c>
      <c r="E62" s="61">
        <f>SUM(E55:E61)</f>
        <v>7969196.44</v>
      </c>
    </row>
    <row r="63" spans="1:5" ht="12.75">
      <c r="A63" s="75"/>
      <c r="B63" s="76"/>
      <c r="C63" s="76"/>
      <c r="D63" s="76"/>
      <c r="E63" s="76"/>
    </row>
    <row r="64" spans="1:5" ht="12.75">
      <c r="A64" s="84"/>
      <c r="B64" s="85"/>
      <c r="C64" s="85"/>
      <c r="D64" s="85"/>
      <c r="E64" s="85"/>
    </row>
    <row r="65" spans="1:5" ht="12.75">
      <c r="A65" s="73" t="s">
        <v>13</v>
      </c>
      <c r="B65" s="64"/>
      <c r="C65" s="64"/>
      <c r="D65" s="64"/>
      <c r="E65" s="64"/>
    </row>
    <row r="66" spans="1:5" ht="12.75">
      <c r="A66" s="48" t="s">
        <v>77</v>
      </c>
      <c r="B66" s="55">
        <f>SUM('Ingresos Reales'!B60)</f>
        <v>22467658</v>
      </c>
      <c r="C66" s="55">
        <f>SUM('Ingresos Reales'!C60)</f>
        <v>26600750</v>
      </c>
      <c r="D66" s="55">
        <f>SUM('Ingresos Reales'!D60)</f>
        <v>24112792</v>
      </c>
      <c r="E66" s="55">
        <f aca="true" t="shared" si="4" ref="E66:E74">SUM(B66:D66)</f>
        <v>73181200</v>
      </c>
    </row>
    <row r="67" spans="1:5" ht="12.75">
      <c r="A67" s="48" t="s">
        <v>78</v>
      </c>
      <c r="B67" s="55">
        <f>SUM('Ingresos Reales'!B61)</f>
        <v>2937999</v>
      </c>
      <c r="C67" s="55">
        <f>SUM('Ingresos Reales'!C61)</f>
        <v>4054506</v>
      </c>
      <c r="D67" s="55">
        <f>SUM('Ingresos Reales'!D61)</f>
        <v>3370582</v>
      </c>
      <c r="E67" s="55">
        <f t="shared" si="4"/>
        <v>10363087</v>
      </c>
    </row>
    <row r="68" spans="1:5" ht="12.75" hidden="1">
      <c r="A68" s="48" t="s">
        <v>278</v>
      </c>
      <c r="B68" s="55">
        <f>SUM('Ingresos Reales'!B62)</f>
        <v>0</v>
      </c>
      <c r="C68" s="55">
        <f>SUM('Ingresos Reales'!C62)</f>
        <v>0</v>
      </c>
      <c r="D68" s="55">
        <f>SUM('Ingresos Reales'!D62)</f>
        <v>0</v>
      </c>
      <c r="E68" s="55">
        <f t="shared" si="4"/>
        <v>0</v>
      </c>
    </row>
    <row r="69" spans="1:5" ht="12.75">
      <c r="A69" s="48" t="s">
        <v>207</v>
      </c>
      <c r="B69" s="55">
        <f>SUM('Ingresos Reales'!B63)</f>
        <v>726116</v>
      </c>
      <c r="C69" s="55">
        <f>SUM('Ingresos Reales'!C63)</f>
        <v>3287367</v>
      </c>
      <c r="D69" s="55">
        <f>SUM('Ingresos Reales'!D63)</f>
        <v>4849782</v>
      </c>
      <c r="E69" s="55">
        <f t="shared" si="4"/>
        <v>8863265</v>
      </c>
    </row>
    <row r="70" spans="1:5" ht="12.75" hidden="1">
      <c r="A70" s="48" t="s">
        <v>79</v>
      </c>
      <c r="B70" s="55">
        <f>SUM('Ingresos Reales'!B64)</f>
        <v>0</v>
      </c>
      <c r="C70" s="55">
        <f>SUM('Ingresos Reales'!C64)</f>
        <v>0</v>
      </c>
      <c r="D70" s="55">
        <f>SUM('Ingresos Reales'!D64)</f>
        <v>0</v>
      </c>
      <c r="E70" s="55">
        <f t="shared" si="4"/>
        <v>0</v>
      </c>
    </row>
    <row r="71" spans="1:5" ht="12.75">
      <c r="A71" s="48" t="s">
        <v>208</v>
      </c>
      <c r="B71" s="55">
        <f>SUM('Ingresos Reales'!B65)</f>
        <v>676183</v>
      </c>
      <c r="C71" s="55">
        <f>SUM('Ingresos Reales'!C65)</f>
        <v>808263</v>
      </c>
      <c r="D71" s="55">
        <f>SUM('Ingresos Reales'!D65)</f>
        <v>663223</v>
      </c>
      <c r="E71" s="55">
        <f t="shared" si="4"/>
        <v>2147669</v>
      </c>
    </row>
    <row r="72" spans="1:5" ht="12.75">
      <c r="A72" s="48" t="s">
        <v>256</v>
      </c>
      <c r="B72" s="55">
        <f>SUM('Ingresos Reales'!B66)</f>
        <v>736439</v>
      </c>
      <c r="C72" s="55">
        <f>SUM('Ingresos Reales'!C66)</f>
        <v>901541</v>
      </c>
      <c r="D72" s="55">
        <f>SUM('Ingresos Reales'!D66)</f>
        <v>1339144</v>
      </c>
      <c r="E72" s="55">
        <f t="shared" si="4"/>
        <v>2977124</v>
      </c>
    </row>
    <row r="73" spans="1:5" ht="12.75">
      <c r="A73" s="48" t="s">
        <v>316</v>
      </c>
      <c r="B73" s="55">
        <f>SUM('Ingresos Reales'!B67)</f>
        <v>1490286</v>
      </c>
      <c r="C73" s="55">
        <f>SUM('Ingresos Reales'!C67)</f>
        <v>744071</v>
      </c>
      <c r="D73" s="55">
        <f>SUM('Ingresos Reales'!D67)</f>
        <v>744071</v>
      </c>
      <c r="E73" s="55">
        <f t="shared" si="4"/>
        <v>2978428</v>
      </c>
    </row>
    <row r="74" spans="1:5" ht="12.75">
      <c r="A74" s="48" t="s">
        <v>324</v>
      </c>
      <c r="B74" s="55">
        <f>SUM('Ingresos Reales'!B68)</f>
        <v>857518</v>
      </c>
      <c r="C74" s="55">
        <f>SUM('Ingresos Reales'!C68)</f>
        <v>907184</v>
      </c>
      <c r="D74" s="55">
        <f>SUM('Ingresos Reales'!D68)</f>
        <v>871275</v>
      </c>
      <c r="E74" s="55">
        <f t="shared" si="4"/>
        <v>2635977</v>
      </c>
    </row>
    <row r="75" spans="1:5" ht="12.75">
      <c r="A75" s="49" t="s">
        <v>80</v>
      </c>
      <c r="B75" s="56">
        <f>SUM(B66:B74)</f>
        <v>29892199</v>
      </c>
      <c r="C75" s="56">
        <f>SUM(C66:C74)</f>
        <v>37303682</v>
      </c>
      <c r="D75" s="56">
        <f>SUM(D66:D74)</f>
        <v>35950869</v>
      </c>
      <c r="E75" s="56">
        <f>SUM(E66:E74)</f>
        <v>103146750</v>
      </c>
    </row>
    <row r="76" spans="1:5" ht="12.75">
      <c r="A76" s="50" t="s">
        <v>174</v>
      </c>
      <c r="B76" s="56"/>
      <c r="C76" s="56"/>
      <c r="D76" s="56"/>
      <c r="E76" s="56"/>
    </row>
    <row r="77" spans="1:5" ht="12.75">
      <c r="A77" s="51" t="s">
        <v>257</v>
      </c>
      <c r="B77" s="55">
        <f>SUM('Ingresos Reales'!B70)</f>
        <v>2549081</v>
      </c>
      <c r="C77" s="55">
        <f>SUM('Ingresos Reales'!C70)</f>
        <v>2549081</v>
      </c>
      <c r="D77" s="55">
        <f>SUM('Ingresos Reales'!D70)</f>
        <v>2549081</v>
      </c>
      <c r="E77" s="55">
        <f aca="true" t="shared" si="5" ref="E77:E84">SUM(B77:D77)</f>
        <v>7647243</v>
      </c>
    </row>
    <row r="78" spans="1:5" ht="12.75" hidden="1">
      <c r="A78" s="51" t="s">
        <v>348</v>
      </c>
      <c r="B78" s="55">
        <f>SUM('Ingresos Reales'!B71)</f>
        <v>0</v>
      </c>
      <c r="C78" s="55">
        <f>SUM('Ingresos Reales'!C71)</f>
        <v>0</v>
      </c>
      <c r="D78" s="55">
        <f>SUM('Ingresos Reales'!D71)</f>
        <v>0</v>
      </c>
      <c r="E78" s="55">
        <f t="shared" si="5"/>
        <v>0</v>
      </c>
    </row>
    <row r="79" spans="1:5" ht="12.75" hidden="1">
      <c r="A79" s="51" t="s">
        <v>349</v>
      </c>
      <c r="B79" s="55">
        <f>SUM('Ingresos Reales'!B72)</f>
        <v>0</v>
      </c>
      <c r="C79" s="55">
        <f>SUM('Ingresos Reales'!C72)</f>
        <v>0</v>
      </c>
      <c r="D79" s="55">
        <f>SUM('Ingresos Reales'!D72)</f>
        <v>0</v>
      </c>
      <c r="E79" s="55">
        <f t="shared" si="5"/>
        <v>0</v>
      </c>
    </row>
    <row r="80" spans="1:5" ht="12.75" hidden="1">
      <c r="A80" s="51" t="s">
        <v>350</v>
      </c>
      <c r="B80" s="55">
        <f>SUM('Ingresos Reales'!B73)</f>
        <v>0</v>
      </c>
      <c r="C80" s="55">
        <f>SUM('Ingresos Reales'!C73)</f>
        <v>0</v>
      </c>
      <c r="D80" s="55">
        <f>SUM('Ingresos Reales'!D73)</f>
        <v>0</v>
      </c>
      <c r="E80" s="55">
        <f t="shared" si="5"/>
        <v>0</v>
      </c>
    </row>
    <row r="81" spans="1:5" ht="12.75" hidden="1">
      <c r="A81" s="51" t="s">
        <v>437</v>
      </c>
      <c r="B81" s="55">
        <f>SUM('Ingresos Reales'!B74)</f>
        <v>0</v>
      </c>
      <c r="C81" s="55">
        <f>SUM('Ingresos Reales'!C74)</f>
        <v>0</v>
      </c>
      <c r="D81" s="55">
        <f>SUM('Ingresos Reales'!D74)</f>
        <v>0</v>
      </c>
      <c r="E81" s="55">
        <f t="shared" si="5"/>
        <v>0</v>
      </c>
    </row>
    <row r="82" spans="1:5" ht="12.75" hidden="1">
      <c r="A82" s="51" t="s">
        <v>472</v>
      </c>
      <c r="B82" s="55">
        <f>SUM('Ingresos Reales'!B75)</f>
        <v>0</v>
      </c>
      <c r="C82" s="55">
        <f>SUM('Ingresos Reales'!C75)</f>
        <v>0</v>
      </c>
      <c r="D82" s="55">
        <f>SUM('Ingresos Reales'!D75)</f>
        <v>0</v>
      </c>
      <c r="E82" s="55">
        <f t="shared" si="5"/>
        <v>0</v>
      </c>
    </row>
    <row r="83" spans="1:5" ht="12.75">
      <c r="A83" s="51" t="s">
        <v>498</v>
      </c>
      <c r="B83" s="55">
        <f>SUM('Ingresos Reales'!B76)</f>
        <v>0</v>
      </c>
      <c r="C83" s="55">
        <f>SUM('Ingresos Reales'!C76)</f>
        <v>0</v>
      </c>
      <c r="D83" s="55">
        <f>SUM('Ingresos Reales'!D76)</f>
        <v>0</v>
      </c>
      <c r="E83" s="55">
        <f t="shared" si="5"/>
        <v>0</v>
      </c>
    </row>
    <row r="84" spans="1:5" ht="12.75">
      <c r="A84" s="51" t="s">
        <v>542</v>
      </c>
      <c r="B84" s="55">
        <f>SUM('Ingresos Reales'!B77)</f>
        <v>0</v>
      </c>
      <c r="C84" s="55">
        <f>SUM('Ingresos Reales'!C77)</f>
        <v>4021.84</v>
      </c>
      <c r="D84" s="55">
        <f>SUM('Ingresos Reales'!D77)</f>
        <v>9964.01</v>
      </c>
      <c r="E84" s="55">
        <f t="shared" si="5"/>
        <v>13985.85</v>
      </c>
    </row>
    <row r="85" spans="1:5" ht="12.75">
      <c r="A85" s="49" t="s">
        <v>258</v>
      </c>
      <c r="B85" s="56">
        <f>SUM(B77:B84)</f>
        <v>2549081</v>
      </c>
      <c r="C85" s="56">
        <f>SUM(C77:C84)</f>
        <v>2553102.84</v>
      </c>
      <c r="D85" s="56">
        <f>SUM(D77:D84)</f>
        <v>2559045.01</v>
      </c>
      <c r="E85" s="56">
        <f>SUM(E77:E84)</f>
        <v>7661228.85</v>
      </c>
    </row>
    <row r="86" spans="1:5" ht="12.75">
      <c r="A86" s="50" t="s">
        <v>113</v>
      </c>
      <c r="B86" s="56"/>
      <c r="C86" s="56"/>
      <c r="D86" s="56"/>
      <c r="E86" s="56"/>
    </row>
    <row r="87" spans="1:5" ht="12.75">
      <c r="A87" s="51" t="s">
        <v>257</v>
      </c>
      <c r="B87" s="55">
        <f>SUM('Ingresos Reales'!B79)</f>
        <v>21209908</v>
      </c>
      <c r="C87" s="55">
        <f>SUM('Ingresos Reales'!C79)</f>
        <v>21209907.26</v>
      </c>
      <c r="D87" s="55">
        <f>SUM('Ingresos Reales'!D79)</f>
        <v>21209907.63</v>
      </c>
      <c r="E87" s="55">
        <f aca="true" t="shared" si="6" ref="E87:E94">SUM(B87:D87)</f>
        <v>63629722.89</v>
      </c>
    </row>
    <row r="88" spans="1:5" ht="12.75" hidden="1">
      <c r="A88" s="51" t="s">
        <v>351</v>
      </c>
      <c r="B88" s="55">
        <f>SUM('Ingresos Reales'!B80)</f>
        <v>0</v>
      </c>
      <c r="C88" s="55">
        <f>SUM('Ingresos Reales'!C80)</f>
        <v>0</v>
      </c>
      <c r="D88" s="55">
        <f>SUM('Ingresos Reales'!D80)</f>
        <v>0</v>
      </c>
      <c r="E88" s="55">
        <f t="shared" si="6"/>
        <v>0</v>
      </c>
    </row>
    <row r="89" spans="1:5" ht="12.75" hidden="1">
      <c r="A89" s="51" t="s">
        <v>352</v>
      </c>
      <c r="B89" s="55">
        <f>SUM('Ingresos Reales'!B81)</f>
        <v>0</v>
      </c>
      <c r="C89" s="55">
        <f>SUM('Ingresos Reales'!C81)</f>
        <v>0</v>
      </c>
      <c r="D89" s="55">
        <f>SUM('Ingresos Reales'!D81)</f>
        <v>0</v>
      </c>
      <c r="E89" s="55">
        <f t="shared" si="6"/>
        <v>0</v>
      </c>
    </row>
    <row r="90" spans="1:5" ht="12.75" hidden="1">
      <c r="A90" s="51" t="s">
        <v>353</v>
      </c>
      <c r="B90" s="55">
        <f>SUM('Ingresos Reales'!B82)</f>
        <v>0</v>
      </c>
      <c r="C90" s="55">
        <f>SUM('Ingresos Reales'!C82)</f>
        <v>0</v>
      </c>
      <c r="D90" s="55">
        <f>SUM('Ingresos Reales'!D82)</f>
        <v>0</v>
      </c>
      <c r="E90" s="55">
        <f t="shared" si="6"/>
        <v>0</v>
      </c>
    </row>
    <row r="91" spans="1:5" ht="12.75" hidden="1">
      <c r="A91" s="51" t="s">
        <v>438</v>
      </c>
      <c r="B91" s="55">
        <f>SUM('Ingresos Reales'!B83)</f>
        <v>0</v>
      </c>
      <c r="C91" s="55">
        <f>SUM('Ingresos Reales'!C83)</f>
        <v>0</v>
      </c>
      <c r="D91" s="55">
        <f>SUM('Ingresos Reales'!D83)</f>
        <v>0</v>
      </c>
      <c r="E91" s="55">
        <f t="shared" si="6"/>
        <v>0</v>
      </c>
    </row>
    <row r="92" spans="1:5" ht="12.75">
      <c r="A92" s="51" t="s">
        <v>481</v>
      </c>
      <c r="B92" s="55">
        <f>SUM('Ingresos Reales'!B84)</f>
        <v>1462.36</v>
      </c>
      <c r="C92" s="55">
        <f>SUM('Ingresos Reales'!C84)</f>
        <v>1277.74</v>
      </c>
      <c r="D92" s="55">
        <f>SUM('Ingresos Reales'!D84)</f>
        <v>1222.53</v>
      </c>
      <c r="E92" s="55">
        <f t="shared" si="6"/>
        <v>3962.63</v>
      </c>
    </row>
    <row r="93" spans="1:5" ht="12.75">
      <c r="A93" s="51" t="s">
        <v>499</v>
      </c>
      <c r="B93" s="55">
        <f>SUM('Ingresos Reales'!B85)</f>
        <v>87771.21</v>
      </c>
      <c r="C93" s="55">
        <f>SUM('Ingresos Reales'!C85)</f>
        <v>74234.53</v>
      </c>
      <c r="D93" s="55">
        <f>SUM('Ingresos Reales'!D85)</f>
        <v>61040.11</v>
      </c>
      <c r="E93" s="55">
        <f t="shared" si="6"/>
        <v>223045.84999999998</v>
      </c>
    </row>
    <row r="94" spans="1:5" ht="12.75">
      <c r="A94" s="51" t="s">
        <v>543</v>
      </c>
      <c r="B94" s="55">
        <f>SUM('Ingresos Reales'!B86)</f>
        <v>0</v>
      </c>
      <c r="C94" s="55">
        <f>SUM('Ingresos Reales'!C86)</f>
        <v>4994.44</v>
      </c>
      <c r="D94" s="55">
        <f>SUM('Ingresos Reales'!D86)</f>
        <v>15733.06</v>
      </c>
      <c r="E94" s="55">
        <f t="shared" si="6"/>
        <v>20727.5</v>
      </c>
    </row>
    <row r="95" spans="1:5" ht="12.75">
      <c r="A95" s="49" t="s">
        <v>259</v>
      </c>
      <c r="B95" s="56">
        <f>SUM(B87:B94)</f>
        <v>21299141.57</v>
      </c>
      <c r="C95" s="56">
        <f>SUM(C87:C94)</f>
        <v>21290413.970000003</v>
      </c>
      <c r="D95" s="56">
        <f>SUM(D87:D94)</f>
        <v>21287903.33</v>
      </c>
      <c r="E95" s="56">
        <f>SUM(E87:E94)</f>
        <v>63877458.870000005</v>
      </c>
    </row>
    <row r="96" spans="1:6" ht="12.75">
      <c r="A96" s="50" t="s">
        <v>260</v>
      </c>
      <c r="B96" s="56"/>
      <c r="C96" s="56"/>
      <c r="D96" s="56"/>
      <c r="E96" s="56"/>
      <c r="F96" s="36"/>
    </row>
    <row r="97" spans="1:6" ht="12.75">
      <c r="A97" s="51" t="s">
        <v>209</v>
      </c>
      <c r="B97" s="55">
        <f>SUM('Ingresos Reales'!B87)</f>
        <v>0</v>
      </c>
      <c r="C97" s="55">
        <f>SUM('Ingresos Reales'!C87)</f>
        <v>0</v>
      </c>
      <c r="D97" s="55">
        <f>SUM('Ingresos Reales'!D87)</f>
        <v>10000000</v>
      </c>
      <c r="E97" s="55">
        <f>SUM(B97:D97)</f>
        <v>10000000</v>
      </c>
      <c r="F97" s="36"/>
    </row>
    <row r="98" spans="1:6" ht="12.75">
      <c r="A98" s="49" t="s">
        <v>261</v>
      </c>
      <c r="B98" s="56">
        <f>SUM(B97)</f>
        <v>0</v>
      </c>
      <c r="C98" s="56">
        <f>SUM(C97)</f>
        <v>0</v>
      </c>
      <c r="D98" s="56">
        <f>SUM(D97)</f>
        <v>10000000</v>
      </c>
      <c r="E98" s="56">
        <f>SUM(E97)</f>
        <v>10000000</v>
      </c>
      <c r="F98" s="36"/>
    </row>
    <row r="99" spans="1:6" ht="12.75">
      <c r="A99" s="50" t="s">
        <v>138</v>
      </c>
      <c r="B99" s="56"/>
      <c r="C99" s="56"/>
      <c r="D99" s="56"/>
      <c r="E99" s="56"/>
      <c r="F99" s="36"/>
    </row>
    <row r="100" spans="1:6" s="1" customFormat="1" ht="12.75">
      <c r="A100" s="51" t="s">
        <v>189</v>
      </c>
      <c r="B100" s="55">
        <f>SUM('Ingresos Reales'!B90)</f>
        <v>0</v>
      </c>
      <c r="C100" s="55">
        <f>SUM('Ingresos Reales'!C90)</f>
        <v>0</v>
      </c>
      <c r="D100" s="55">
        <f>SUM('Ingresos Reales'!D90)</f>
        <v>0</v>
      </c>
      <c r="E100" s="55">
        <f aca="true" t="shared" si="7" ref="E100:E131">SUM(B100:D100)</f>
        <v>0</v>
      </c>
      <c r="F100" s="59"/>
    </row>
    <row r="101" spans="1:6" ht="12.75" hidden="1">
      <c r="A101" s="51" t="s">
        <v>186</v>
      </c>
      <c r="B101" s="55">
        <f>SUM('Ingresos Reales'!B91)</f>
        <v>0</v>
      </c>
      <c r="C101" s="55">
        <f>SUM('Ingresos Reales'!C91)</f>
        <v>0</v>
      </c>
      <c r="D101" s="55">
        <f>SUM('Ingresos Reales'!D91)</f>
        <v>0</v>
      </c>
      <c r="E101" s="55">
        <f t="shared" si="7"/>
        <v>0</v>
      </c>
      <c r="F101" s="36"/>
    </row>
    <row r="102" spans="1:6" ht="12.75" hidden="1">
      <c r="A102" s="51" t="s">
        <v>190</v>
      </c>
      <c r="B102" s="55">
        <f>SUM('Ingresos Reales'!B92)</f>
        <v>0</v>
      </c>
      <c r="C102" s="55">
        <f>SUM('Ingresos Reales'!C92)</f>
        <v>0</v>
      </c>
      <c r="D102" s="55">
        <f>SUM('Ingresos Reales'!D92)</f>
        <v>0</v>
      </c>
      <c r="E102" s="55">
        <f t="shared" si="7"/>
        <v>0</v>
      </c>
      <c r="F102" s="36"/>
    </row>
    <row r="103" spans="1:6" ht="12.75" hidden="1">
      <c r="A103" s="51" t="s">
        <v>191</v>
      </c>
      <c r="B103" s="55">
        <f>SUM('Ingresos Reales'!B93)</f>
        <v>0</v>
      </c>
      <c r="C103" s="55">
        <f>SUM('Ingresos Reales'!C93)</f>
        <v>0</v>
      </c>
      <c r="D103" s="55">
        <f>SUM('Ingresos Reales'!D93)</f>
        <v>0</v>
      </c>
      <c r="E103" s="55">
        <f t="shared" si="7"/>
        <v>0</v>
      </c>
      <c r="F103" s="36"/>
    </row>
    <row r="104" spans="1:6" ht="12.75" hidden="1">
      <c r="A104" s="51" t="s">
        <v>262</v>
      </c>
      <c r="B104" s="55">
        <f>SUM('Ingresos Reales'!B94)</f>
        <v>0</v>
      </c>
      <c r="C104" s="55">
        <f>SUM('Ingresos Reales'!C94)</f>
        <v>0</v>
      </c>
      <c r="D104" s="55">
        <f>SUM('Ingresos Reales'!D94)</f>
        <v>0</v>
      </c>
      <c r="E104" s="55">
        <f t="shared" si="7"/>
        <v>0</v>
      </c>
      <c r="F104" s="36"/>
    </row>
    <row r="105" spans="1:6" ht="12.75">
      <c r="A105" s="51" t="s">
        <v>509</v>
      </c>
      <c r="B105" s="55">
        <f>SUM('Ingresos Reales'!B95)</f>
        <v>1237875</v>
      </c>
      <c r="C105" s="55">
        <f>SUM('Ingresos Reales'!C95)</f>
        <v>800251</v>
      </c>
      <c r="D105" s="55">
        <f>SUM('Ingresos Reales'!D95)</f>
        <v>757091</v>
      </c>
      <c r="E105" s="55">
        <f t="shared" si="7"/>
        <v>2795217</v>
      </c>
      <c r="F105" s="36"/>
    </row>
    <row r="106" spans="1:6" ht="12.75" hidden="1">
      <c r="A106" s="7" t="s">
        <v>299</v>
      </c>
      <c r="B106" s="55">
        <f>SUM('Ingresos Reales'!B96)</f>
        <v>0</v>
      </c>
      <c r="C106" s="55">
        <f>SUM('Ingresos Reales'!C96)</f>
        <v>0</v>
      </c>
      <c r="D106" s="55">
        <f>SUM('Ingresos Reales'!D96)</f>
        <v>0</v>
      </c>
      <c r="E106" s="55">
        <f t="shared" si="7"/>
        <v>0</v>
      </c>
      <c r="F106" s="36"/>
    </row>
    <row r="107" spans="1:6" ht="12.75" hidden="1">
      <c r="A107" s="7" t="s">
        <v>306</v>
      </c>
      <c r="B107" s="55">
        <f>SUM('Ingresos Reales'!B97)</f>
        <v>0</v>
      </c>
      <c r="C107" s="55">
        <f>SUM('Ingresos Reales'!C97)</f>
        <v>0</v>
      </c>
      <c r="D107" s="55">
        <f>SUM('Ingresos Reales'!D97)</f>
        <v>0</v>
      </c>
      <c r="E107" s="55">
        <f t="shared" si="7"/>
        <v>0</v>
      </c>
      <c r="F107" s="36"/>
    </row>
    <row r="108" spans="1:6" ht="12.75" hidden="1">
      <c r="A108" s="7" t="s">
        <v>305</v>
      </c>
      <c r="B108" s="55">
        <f>SUM('Ingresos Reales'!B98)</f>
        <v>0</v>
      </c>
      <c r="C108" s="55">
        <f>SUM('Ingresos Reales'!C98)</f>
        <v>0</v>
      </c>
      <c r="D108" s="55">
        <f>SUM('Ingresos Reales'!D98)</f>
        <v>0</v>
      </c>
      <c r="E108" s="55">
        <f t="shared" si="7"/>
        <v>0</v>
      </c>
      <c r="F108" s="36"/>
    </row>
    <row r="109" spans="1:6" ht="12.75" hidden="1">
      <c r="A109" s="206" t="s">
        <v>510</v>
      </c>
      <c r="B109" s="55">
        <f>SUM('Ingresos Reales'!B99)</f>
        <v>0</v>
      </c>
      <c r="C109" s="55">
        <f>SUM('Ingresos Reales'!C99)</f>
        <v>0</v>
      </c>
      <c r="D109" s="55">
        <f>SUM('Ingresos Reales'!D99)</f>
        <v>0</v>
      </c>
      <c r="E109" s="55">
        <f t="shared" si="7"/>
        <v>0</v>
      </c>
      <c r="F109" s="36"/>
    </row>
    <row r="110" spans="1:6" ht="12.75" hidden="1">
      <c r="A110" s="51" t="s">
        <v>263</v>
      </c>
      <c r="B110" s="55">
        <f>SUM('Ingresos Reales'!B100)</f>
        <v>0</v>
      </c>
      <c r="C110" s="55">
        <f>SUM('Ingresos Reales'!C100)</f>
        <v>0</v>
      </c>
      <c r="D110" s="55">
        <f>SUM('Ingresos Reales'!D100)</f>
        <v>0</v>
      </c>
      <c r="E110" s="55">
        <f t="shared" si="7"/>
        <v>0</v>
      </c>
      <c r="F110" s="36"/>
    </row>
    <row r="111" spans="1:6" ht="12.75" hidden="1">
      <c r="A111" s="7" t="s">
        <v>301</v>
      </c>
      <c r="B111" s="55">
        <f>SUM('Ingresos Reales'!B101)</f>
        <v>0</v>
      </c>
      <c r="C111" s="55">
        <f>SUM('Ingresos Reales'!C101)</f>
        <v>0</v>
      </c>
      <c r="D111" s="55">
        <f>SUM('Ingresos Reales'!D101)</f>
        <v>0</v>
      </c>
      <c r="E111" s="55">
        <f t="shared" si="7"/>
        <v>0</v>
      </c>
      <c r="F111" s="36"/>
    </row>
    <row r="112" spans="1:6" ht="12.75" hidden="1">
      <c r="A112" s="7" t="s">
        <v>312</v>
      </c>
      <c r="B112" s="55">
        <f>SUM('Ingresos Reales'!B102)</f>
        <v>0</v>
      </c>
      <c r="C112" s="55">
        <f>SUM('Ingresos Reales'!C102)</f>
        <v>0</v>
      </c>
      <c r="D112" s="55">
        <f>SUM('Ingresos Reales'!D102)</f>
        <v>0</v>
      </c>
      <c r="E112" s="55">
        <f t="shared" si="7"/>
        <v>0</v>
      </c>
      <c r="F112" s="36"/>
    </row>
    <row r="113" spans="1:6" ht="12.75" hidden="1">
      <c r="A113" s="7" t="s">
        <v>320</v>
      </c>
      <c r="B113" s="55">
        <f>SUM('Ingresos Reales'!B103)</f>
        <v>0</v>
      </c>
      <c r="C113" s="55">
        <f>SUM('Ingresos Reales'!C103)</f>
        <v>0</v>
      </c>
      <c r="D113" s="55">
        <f>SUM('Ingresos Reales'!D103)</f>
        <v>0</v>
      </c>
      <c r="E113" s="55">
        <f t="shared" si="7"/>
        <v>0</v>
      </c>
      <c r="F113" s="36"/>
    </row>
    <row r="114" spans="1:6" ht="12.75">
      <c r="A114" s="7" t="s">
        <v>321</v>
      </c>
      <c r="B114" s="55">
        <f>SUM('Ingresos Reales'!B104)</f>
        <v>0</v>
      </c>
      <c r="C114" s="55">
        <f>SUM('Ingresos Reales'!C104)</f>
        <v>0</v>
      </c>
      <c r="D114" s="55">
        <f>SUM('Ingresos Reales'!D104)</f>
        <v>0</v>
      </c>
      <c r="E114" s="55">
        <f t="shared" si="7"/>
        <v>0</v>
      </c>
      <c r="F114" s="36"/>
    </row>
    <row r="115" spans="1:6" ht="12.75">
      <c r="A115" s="7" t="s">
        <v>408</v>
      </c>
      <c r="B115" s="55">
        <f>SUM('Ingresos Reales'!B105)</f>
        <v>0</v>
      </c>
      <c r="C115" s="55">
        <f>SUM('Ingresos Reales'!C105)</f>
        <v>0</v>
      </c>
      <c r="D115" s="55">
        <f>SUM('Ingresos Reales'!D105)</f>
        <v>0</v>
      </c>
      <c r="E115" s="55">
        <f t="shared" si="7"/>
        <v>0</v>
      </c>
      <c r="F115" s="36"/>
    </row>
    <row r="116" spans="1:6" ht="12.75" hidden="1">
      <c r="A116" s="7" t="s">
        <v>322</v>
      </c>
      <c r="B116" s="55">
        <f>SUM('Ingresos Reales'!B106)</f>
        <v>0</v>
      </c>
      <c r="C116" s="55">
        <f>SUM('Ingresos Reales'!C106)</f>
        <v>0</v>
      </c>
      <c r="D116" s="55">
        <f>SUM('Ingresos Reales'!D106)</f>
        <v>0</v>
      </c>
      <c r="E116" s="55">
        <f t="shared" si="7"/>
        <v>0</v>
      </c>
      <c r="F116" s="36"/>
    </row>
    <row r="117" spans="1:6" ht="12.75" hidden="1">
      <c r="A117" s="7" t="s">
        <v>328</v>
      </c>
      <c r="B117" s="55">
        <f>SUM('Ingresos Reales'!B107)</f>
        <v>0</v>
      </c>
      <c r="C117" s="55">
        <f>SUM('Ingresos Reales'!C107)</f>
        <v>0</v>
      </c>
      <c r="D117" s="55">
        <f>SUM('Ingresos Reales'!D107)</f>
        <v>0</v>
      </c>
      <c r="E117" s="55">
        <f t="shared" si="7"/>
        <v>0</v>
      </c>
      <c r="F117" s="36"/>
    </row>
    <row r="118" spans="1:6" ht="12.75">
      <c r="A118" s="7" t="s">
        <v>41</v>
      </c>
      <c r="B118" s="55">
        <f>SUM('Ingresos Reales'!B108)</f>
        <v>0</v>
      </c>
      <c r="C118" s="55">
        <f>SUM('Ingresos Reales'!C108)</f>
        <v>0</v>
      </c>
      <c r="D118" s="55">
        <f>SUM('Ingresos Reales'!D108)</f>
        <v>0</v>
      </c>
      <c r="E118" s="55">
        <f t="shared" si="7"/>
        <v>0</v>
      </c>
      <c r="F118" s="36"/>
    </row>
    <row r="119" spans="1:6" ht="12.75">
      <c r="A119" s="7" t="s">
        <v>341</v>
      </c>
      <c r="B119" s="55">
        <f>SUM('Ingresos Reales'!B109)</f>
        <v>0</v>
      </c>
      <c r="C119" s="55">
        <f>SUM('Ingresos Reales'!C109)</f>
        <v>0</v>
      </c>
      <c r="D119" s="55">
        <f>SUM('Ingresos Reales'!D109)</f>
        <v>0</v>
      </c>
      <c r="E119" s="55">
        <f t="shared" si="7"/>
        <v>0</v>
      </c>
      <c r="F119" s="36"/>
    </row>
    <row r="120" spans="1:6" ht="12.75" hidden="1">
      <c r="A120" s="7" t="s">
        <v>394</v>
      </c>
      <c r="B120" s="55">
        <f>SUM('Ingresos Reales'!B110)</f>
        <v>0</v>
      </c>
      <c r="C120" s="55">
        <f>SUM('Ingresos Reales'!C110)</f>
        <v>0</v>
      </c>
      <c r="D120" s="55">
        <f>SUM('Ingresos Reales'!D110)</f>
        <v>0</v>
      </c>
      <c r="E120" s="55">
        <f t="shared" si="7"/>
        <v>0</v>
      </c>
      <c r="F120" s="36"/>
    </row>
    <row r="121" spans="1:6" ht="12.75" hidden="1">
      <c r="A121" s="7" t="s">
        <v>410</v>
      </c>
      <c r="B121" s="55">
        <f>SUM('Ingresos Reales'!B111)</f>
        <v>0</v>
      </c>
      <c r="C121" s="55">
        <f>SUM('Ingresos Reales'!C111)</f>
        <v>0</v>
      </c>
      <c r="D121" s="55">
        <f>SUM('Ingresos Reales'!D111)</f>
        <v>0</v>
      </c>
      <c r="E121" s="55">
        <f t="shared" si="7"/>
        <v>0</v>
      </c>
      <c r="F121" s="36"/>
    </row>
    <row r="122" spans="1:6" ht="12.75" hidden="1">
      <c r="A122" s="7" t="s">
        <v>490</v>
      </c>
      <c r="B122" s="55">
        <f>SUM('Ingresos Reales'!B112)</f>
        <v>0</v>
      </c>
      <c r="C122" s="55">
        <f>SUM('Ingresos Reales'!C112)</f>
        <v>0</v>
      </c>
      <c r="D122" s="55">
        <f>SUM('Ingresos Reales'!D112)</f>
        <v>0</v>
      </c>
      <c r="E122" s="55">
        <f t="shared" si="7"/>
        <v>0</v>
      </c>
      <c r="F122" s="36"/>
    </row>
    <row r="123" spans="1:6" ht="12.75">
      <c r="A123" s="206" t="s">
        <v>511</v>
      </c>
      <c r="B123" s="55">
        <f>SUM('Ingresos Reales'!B113)</f>
        <v>0</v>
      </c>
      <c r="C123" s="55">
        <f>SUM('Ingresos Reales'!C113)</f>
        <v>0</v>
      </c>
      <c r="D123" s="55">
        <f>SUM('Ingresos Reales'!D113)</f>
        <v>13579016.37</v>
      </c>
      <c r="E123" s="55">
        <f t="shared" si="7"/>
        <v>13579016.37</v>
      </c>
      <c r="F123" s="36"/>
    </row>
    <row r="124" spans="1:6" ht="12.75" hidden="1">
      <c r="A124" s="7" t="s">
        <v>397</v>
      </c>
      <c r="B124" s="55">
        <f>SUM('Ingresos Reales'!B114)</f>
        <v>0</v>
      </c>
      <c r="C124" s="55">
        <f>SUM('Ingresos Reales'!C114)</f>
        <v>0</v>
      </c>
      <c r="D124" s="55">
        <f>SUM('Ingresos Reales'!D114)</f>
        <v>0</v>
      </c>
      <c r="E124" s="55">
        <f t="shared" si="7"/>
        <v>0</v>
      </c>
      <c r="F124" s="36"/>
    </row>
    <row r="125" spans="1:6" ht="12.75">
      <c r="A125" s="7" t="s">
        <v>454</v>
      </c>
      <c r="B125" s="55">
        <f>SUM('Ingresos Reales'!B115)</f>
        <v>0</v>
      </c>
      <c r="C125" s="55">
        <f>SUM('Ingresos Reales'!C115)</f>
        <v>0</v>
      </c>
      <c r="D125" s="55">
        <f>SUM('Ingresos Reales'!D115)</f>
        <v>0</v>
      </c>
      <c r="E125" s="55">
        <f t="shared" si="7"/>
        <v>0</v>
      </c>
      <c r="F125" s="36"/>
    </row>
    <row r="126" spans="1:6" ht="12" customHeight="1" hidden="1">
      <c r="A126" s="7" t="s">
        <v>451</v>
      </c>
      <c r="B126" s="55">
        <f>SUM('Ingresos Reales'!B116)</f>
        <v>0</v>
      </c>
      <c r="C126" s="55">
        <f>SUM('Ingresos Reales'!C116)</f>
        <v>0</v>
      </c>
      <c r="D126" s="55">
        <f>SUM('Ingresos Reales'!D116)</f>
        <v>0</v>
      </c>
      <c r="E126" s="55">
        <f t="shared" si="7"/>
        <v>0</v>
      </c>
      <c r="F126" s="36"/>
    </row>
    <row r="127" spans="1:6" ht="12.75" hidden="1">
      <c r="A127" s="7" t="s">
        <v>452</v>
      </c>
      <c r="B127" s="55">
        <f>SUM('Ingresos Reales'!B117)</f>
        <v>0</v>
      </c>
      <c r="C127" s="55">
        <f>SUM('Ingresos Reales'!C117)</f>
        <v>0</v>
      </c>
      <c r="D127" s="55">
        <f>SUM('Ingresos Reales'!D117)</f>
        <v>0</v>
      </c>
      <c r="E127" s="55">
        <f t="shared" si="7"/>
        <v>0</v>
      </c>
      <c r="F127" s="36"/>
    </row>
    <row r="128" spans="1:6" ht="12.75" hidden="1">
      <c r="A128" s="7" t="s">
        <v>493</v>
      </c>
      <c r="B128" s="55">
        <f>SUM('Ingresos Reales'!B118)</f>
        <v>0</v>
      </c>
      <c r="C128" s="55">
        <f>SUM('Ingresos Reales'!C118)</f>
        <v>0</v>
      </c>
      <c r="D128" s="55">
        <f>SUM('Ingresos Reales'!D118)</f>
        <v>0</v>
      </c>
      <c r="E128" s="55">
        <f t="shared" si="7"/>
        <v>0</v>
      </c>
      <c r="F128" s="36"/>
    </row>
    <row r="129" spans="1:6" ht="12.75">
      <c r="A129" s="7" t="s">
        <v>462</v>
      </c>
      <c r="B129" s="55">
        <f>SUM('Ingresos Reales'!B119)</f>
        <v>0</v>
      </c>
      <c r="C129" s="55">
        <f>SUM('Ingresos Reales'!C119)</f>
        <v>0</v>
      </c>
      <c r="D129" s="55">
        <f>SUM('Ingresos Reales'!D119)</f>
        <v>0</v>
      </c>
      <c r="E129" s="55">
        <f t="shared" si="7"/>
        <v>0</v>
      </c>
      <c r="F129" s="36"/>
    </row>
    <row r="130" spans="1:6" ht="12.75">
      <c r="A130" s="206" t="s">
        <v>504</v>
      </c>
      <c r="B130" s="55">
        <f>SUM('Ingresos Reales'!B120)</f>
        <v>0</v>
      </c>
      <c r="C130" s="55">
        <f>SUM('Ingresos Reales'!C120)</f>
        <v>0</v>
      </c>
      <c r="D130" s="55">
        <f>SUM('Ingresos Reales'!D120)</f>
        <v>0</v>
      </c>
      <c r="E130" s="55">
        <f t="shared" si="7"/>
        <v>0</v>
      </c>
      <c r="F130" s="36"/>
    </row>
    <row r="131" spans="1:6" ht="12.75">
      <c r="A131" s="206" t="s">
        <v>505</v>
      </c>
      <c r="B131" s="55">
        <f>SUM('Ingresos Reales'!B121)</f>
        <v>0</v>
      </c>
      <c r="C131" s="55">
        <f>SUM('Ingresos Reales'!C121)</f>
        <v>0</v>
      </c>
      <c r="D131" s="55">
        <f>SUM('Ingresos Reales'!D121)</f>
        <v>0</v>
      </c>
      <c r="E131" s="55">
        <f t="shared" si="7"/>
        <v>0</v>
      </c>
      <c r="F131" s="36"/>
    </row>
    <row r="132" spans="1:6" ht="12.75">
      <c r="A132" s="49" t="s">
        <v>185</v>
      </c>
      <c r="B132" s="56">
        <f>SUM(B100:B131)</f>
        <v>1237875</v>
      </c>
      <c r="C132" s="56">
        <f>SUM(C100:C131)</f>
        <v>800251</v>
      </c>
      <c r="D132" s="56">
        <f>SUM(D100:D131)</f>
        <v>14336107.37</v>
      </c>
      <c r="E132" s="56">
        <f>SUM(E100:E131)</f>
        <v>16374233.37</v>
      </c>
      <c r="F132" s="36"/>
    </row>
    <row r="133" spans="1:5" ht="12.75">
      <c r="A133" s="47" t="s">
        <v>16</v>
      </c>
      <c r="B133" s="55"/>
      <c r="C133" s="55"/>
      <c r="D133" s="55"/>
      <c r="E133" s="55"/>
    </row>
    <row r="134" spans="1:5" ht="12.75">
      <c r="A134" s="48" t="s">
        <v>16</v>
      </c>
      <c r="B134" s="55">
        <f>SUM('Ingresos Reales'!B122)</f>
        <v>0</v>
      </c>
      <c r="C134" s="55">
        <f>SUM('Ingresos Reales'!C122)</f>
        <v>0</v>
      </c>
      <c r="D134" s="55">
        <f>SUM('Ingresos Reales'!D122)</f>
        <v>0</v>
      </c>
      <c r="E134" s="55">
        <f>SUM(B134:D134)</f>
        <v>0</v>
      </c>
    </row>
    <row r="135" spans="1:5" ht="12.75">
      <c r="A135" s="49" t="s">
        <v>81</v>
      </c>
      <c r="B135" s="56">
        <f>SUM(B134)</f>
        <v>0</v>
      </c>
      <c r="C135" s="56">
        <f>SUM(C134)</f>
        <v>0</v>
      </c>
      <c r="D135" s="56">
        <f>SUM(D134)</f>
        <v>0</v>
      </c>
      <c r="E135" s="56">
        <f>SUM(E134)</f>
        <v>0</v>
      </c>
    </row>
    <row r="136" spans="1:5" ht="12.75">
      <c r="A136" s="47" t="s">
        <v>83</v>
      </c>
      <c r="B136" s="55"/>
      <c r="C136" s="55"/>
      <c r="D136" s="55"/>
      <c r="E136" s="55"/>
    </row>
    <row r="137" spans="1:5" ht="12.75">
      <c r="A137" s="52" t="s">
        <v>195</v>
      </c>
      <c r="B137" s="55">
        <f>SUM('Ingresos Reales'!B125)</f>
        <v>0</v>
      </c>
      <c r="C137" s="55">
        <f>SUM('Ingresos Reales'!C125)</f>
        <v>0</v>
      </c>
      <c r="D137" s="55">
        <f>SUM('Ingresos Reales'!D125)</f>
        <v>0</v>
      </c>
      <c r="E137" s="55">
        <f>SUM(B137:D137)</f>
        <v>0</v>
      </c>
    </row>
    <row r="138" spans="1:5" ht="12.75">
      <c r="A138" s="52" t="s">
        <v>196</v>
      </c>
      <c r="B138" s="55">
        <f>SUM('Ingresos Reales'!B126)</f>
        <v>0</v>
      </c>
      <c r="C138" s="55">
        <f>SUM('Ingresos Reales'!C126)</f>
        <v>0</v>
      </c>
      <c r="D138" s="55">
        <f>SUM('Ingresos Reales'!D126)</f>
        <v>0</v>
      </c>
      <c r="E138" s="55">
        <f>SUM(B138:D138)</f>
        <v>0</v>
      </c>
    </row>
    <row r="139" spans="1:5" ht="12.75" hidden="1">
      <c r="A139" s="52" t="s">
        <v>197</v>
      </c>
      <c r="B139" s="55">
        <f>SUM('Ingresos Reales'!B127)</f>
        <v>0</v>
      </c>
      <c r="C139" s="55">
        <f>SUM('Ingresos Reales'!C127)</f>
        <v>0</v>
      </c>
      <c r="D139" s="55">
        <f>SUM('Ingresos Reales'!D127)</f>
        <v>0</v>
      </c>
      <c r="E139" s="55">
        <f>SUM(B139:D139)</f>
        <v>0</v>
      </c>
    </row>
    <row r="140" spans="1:5" ht="12.75">
      <c r="A140" s="48" t="s">
        <v>286</v>
      </c>
      <c r="B140" s="55">
        <f>SUM('Ingresos Reales'!B128)</f>
        <v>0</v>
      </c>
      <c r="C140" s="55">
        <f>SUM('Ingresos Reales'!C128)</f>
        <v>0</v>
      </c>
      <c r="D140" s="55">
        <f>SUM('Ingresos Reales'!D128)</f>
        <v>0</v>
      </c>
      <c r="E140" s="55">
        <f>SUM(B140:D140)</f>
        <v>0</v>
      </c>
    </row>
    <row r="141" spans="1:5" ht="12.75" hidden="1">
      <c r="A141" s="7" t="s">
        <v>302</v>
      </c>
      <c r="B141" s="55">
        <f>SUM('Ingresos Reales'!B129)</f>
        <v>0</v>
      </c>
      <c r="C141" s="55">
        <f>SUM('Ingresos Reales'!C129)</f>
        <v>0</v>
      </c>
      <c r="D141" s="55">
        <f>SUM('Ingresos Reales'!D129)</f>
        <v>0</v>
      </c>
      <c r="E141" s="55">
        <f>SUM(B141:D141)</f>
        <v>0</v>
      </c>
    </row>
    <row r="142" spans="1:5" ht="12.75">
      <c r="A142" s="49" t="s">
        <v>84</v>
      </c>
      <c r="B142" s="56">
        <f>SUM(B137:B141)</f>
        <v>0</v>
      </c>
      <c r="C142" s="56">
        <f>SUM(C137:C141)</f>
        <v>0</v>
      </c>
      <c r="D142" s="56">
        <f>SUM(D137:D141)</f>
        <v>0</v>
      </c>
      <c r="E142" s="56">
        <f>SUM(E137:E141)</f>
        <v>0</v>
      </c>
    </row>
    <row r="143" spans="1:5" ht="12.75">
      <c r="A143" s="47" t="s">
        <v>17</v>
      </c>
      <c r="B143" s="55"/>
      <c r="C143" s="55"/>
      <c r="D143" s="55"/>
      <c r="E143" s="55"/>
    </row>
    <row r="144" spans="1:5" ht="12.75">
      <c r="A144" s="52" t="s">
        <v>17</v>
      </c>
      <c r="B144" s="55">
        <f>SUM('Ingresos Reales'!B131)</f>
        <v>4488027.28</v>
      </c>
      <c r="C144" s="55">
        <f>SUM('Ingresos Reales'!C131)</f>
        <v>1084102</v>
      </c>
      <c r="D144" s="55">
        <f>SUM('Ingresos Reales'!D131)</f>
        <v>901449</v>
      </c>
      <c r="E144" s="55">
        <f>SUM(B144:D144)</f>
        <v>6473578.28</v>
      </c>
    </row>
    <row r="145" spans="1:5" ht="12.75">
      <c r="A145" s="49" t="s">
        <v>82</v>
      </c>
      <c r="B145" s="56">
        <f>SUM(B144)</f>
        <v>4488027.28</v>
      </c>
      <c r="C145" s="56">
        <f>SUM(C144)</f>
        <v>1084102</v>
      </c>
      <c r="D145" s="56">
        <f>SUM(D144)</f>
        <v>901449</v>
      </c>
      <c r="E145" s="56">
        <f>SUM(E144)</f>
        <v>6473578.28</v>
      </c>
    </row>
    <row r="146" spans="1:5" ht="12.75">
      <c r="A146" s="48"/>
      <c r="B146" s="55"/>
      <c r="C146" s="55"/>
      <c r="D146" s="55"/>
      <c r="E146" s="55"/>
    </row>
    <row r="147" spans="1:5" ht="12.75">
      <c r="A147" s="46" t="s">
        <v>85</v>
      </c>
      <c r="B147" s="56">
        <f>SUM(B145+B142+B135+B132+B98+B95+B85+B75+B62+B53+B40+B35+B21)</f>
        <v>165475787.42000002</v>
      </c>
      <c r="C147" s="56">
        <f>SUM(C145+C142+C135+C132+C98+C95+C85+C75+C62+C53+C40+C35+C21)</f>
        <v>97598997.01</v>
      </c>
      <c r="D147" s="56">
        <f>SUM(D145+D142+D135+D132+D98+D95+D85+D75+D62+D53+D40+D35+D21)</f>
        <v>103622417.26999998</v>
      </c>
      <c r="E147" s="56">
        <f>SUM(E145+E142+E135+E132+E98+E95+E85+E75+E62+E53+E40+E35+E21)</f>
        <v>366697201.7</v>
      </c>
    </row>
    <row r="148" spans="1:5" ht="12.75">
      <c r="A148" s="7"/>
      <c r="B148" s="7"/>
      <c r="C148" s="22"/>
      <c r="D148" s="7"/>
      <c r="E148" s="7"/>
    </row>
    <row r="149" spans="1:5" ht="12.75">
      <c r="A149" s="42" t="s">
        <v>86</v>
      </c>
      <c r="B149" s="22">
        <f>SUM(B147+B10)</f>
        <v>261460898.2400002</v>
      </c>
      <c r="C149" s="22">
        <f>SUM(C147+C10)</f>
        <v>287104884.9800002</v>
      </c>
      <c r="D149" s="22">
        <f>SUM(D147+D10)</f>
        <v>316510484.3600002</v>
      </c>
      <c r="E149" s="22">
        <f>SUM(E147+E10)</f>
        <v>462682312.52000016</v>
      </c>
    </row>
    <row r="150" spans="1:5" ht="12.75">
      <c r="A150" s="86"/>
      <c r="B150" s="77"/>
      <c r="C150" s="77"/>
      <c r="D150" s="77"/>
      <c r="E150" s="77"/>
    </row>
    <row r="151" spans="1:5" ht="12.75">
      <c r="A151" s="18"/>
      <c r="B151" s="18"/>
      <c r="C151" s="18"/>
      <c r="D151" s="18"/>
      <c r="E151" s="18"/>
    </row>
    <row r="152" spans="1:5" ht="12.75">
      <c r="A152" s="73" t="s">
        <v>87</v>
      </c>
      <c r="B152" s="74"/>
      <c r="C152" s="74"/>
      <c r="D152" s="74"/>
      <c r="E152" s="74"/>
    </row>
    <row r="153" spans="1:5" ht="12.75">
      <c r="A153" s="52" t="s">
        <v>210</v>
      </c>
      <c r="B153" s="55">
        <f>SUM('Egresos Reales'!B9)</f>
        <v>20504624</v>
      </c>
      <c r="C153" s="55">
        <f>SUM('Egresos Reales'!C9)</f>
        <v>19255730</v>
      </c>
      <c r="D153" s="55">
        <f>SUM('Egresos Reales'!D9)</f>
        <v>23541127</v>
      </c>
      <c r="E153" s="55">
        <f>SUM(B153:D153)</f>
        <v>63301481</v>
      </c>
    </row>
    <row r="154" spans="1:5" ht="12.75">
      <c r="A154" s="52" t="s">
        <v>211</v>
      </c>
      <c r="B154" s="55">
        <f>SUM('Egresos Reales'!B10)</f>
        <v>4877890.71</v>
      </c>
      <c r="C154" s="55">
        <f>SUM('Egresos Reales'!C10)</f>
        <v>6062233.85</v>
      </c>
      <c r="D154" s="55">
        <f>SUM('Egresos Reales'!D10)</f>
        <v>6296673.4</v>
      </c>
      <c r="E154" s="55">
        <f>SUM(B154:D154)</f>
        <v>17236797.96</v>
      </c>
    </row>
    <row r="155" spans="1:5" ht="12.75">
      <c r="A155" s="52" t="s">
        <v>88</v>
      </c>
      <c r="B155" s="55">
        <f>SUM('Egresos Reales'!B11)</f>
        <v>3261271.39</v>
      </c>
      <c r="C155" s="55">
        <f>SUM('Egresos Reales'!C11)</f>
        <v>4451986.9</v>
      </c>
      <c r="D155" s="55">
        <f>SUM('Egresos Reales'!D11)</f>
        <v>5603173.6</v>
      </c>
      <c r="E155" s="55">
        <f>SUM(B155:D155)</f>
        <v>13316431.89</v>
      </c>
    </row>
    <row r="156" spans="1:5" ht="12.75">
      <c r="A156" s="57" t="s">
        <v>212</v>
      </c>
      <c r="B156" s="56">
        <f>SUM(B153:B155)</f>
        <v>28643786.1</v>
      </c>
      <c r="C156" s="56">
        <f>SUM(C153:C155)</f>
        <v>29769950.75</v>
      </c>
      <c r="D156" s="56">
        <f>SUM(D153:D155)</f>
        <v>35440974</v>
      </c>
      <c r="E156" s="56">
        <f>SUM(E153:E155)</f>
        <v>93854710.85000001</v>
      </c>
    </row>
    <row r="157" spans="1:5" ht="12.75">
      <c r="A157" s="47" t="s">
        <v>40</v>
      </c>
      <c r="B157" s="55"/>
      <c r="C157" s="55"/>
      <c r="D157" s="55"/>
      <c r="E157" s="55"/>
    </row>
    <row r="158" spans="1:5" ht="12.75">
      <c r="A158" s="52" t="s">
        <v>89</v>
      </c>
      <c r="B158" s="55">
        <f>SUM('Egresos Reales'!B14)</f>
        <v>2517897.55</v>
      </c>
      <c r="C158" s="55">
        <f>SUM('Egresos Reales'!C14)</f>
        <v>2265659.64</v>
      </c>
      <c r="D158" s="55">
        <f>SUM('Egresos Reales'!D14)</f>
        <v>2836603.42</v>
      </c>
      <c r="E158" s="55">
        <f aca="true" t="shared" si="8" ref="E158:E163">SUM(B158:D158)</f>
        <v>7620160.609999999</v>
      </c>
    </row>
    <row r="159" spans="1:5" ht="12.75">
      <c r="A159" s="52" t="s">
        <v>90</v>
      </c>
      <c r="B159" s="55">
        <f>SUM('Egresos Reales'!B15)</f>
        <v>101652.02</v>
      </c>
      <c r="C159" s="55">
        <f>SUM('Egresos Reales'!C15)</f>
        <v>1087511.94</v>
      </c>
      <c r="D159" s="55">
        <f>SUM('Egresos Reales'!D15)</f>
        <v>37411.22</v>
      </c>
      <c r="E159" s="55">
        <f t="shared" si="8"/>
        <v>1226575.18</v>
      </c>
    </row>
    <row r="160" spans="1:5" ht="12.75">
      <c r="A160" s="52" t="s">
        <v>91</v>
      </c>
      <c r="B160" s="55">
        <f>SUM('Egresos Reales'!B16)</f>
        <v>45240</v>
      </c>
      <c r="C160" s="55">
        <f>SUM('Egresos Reales'!C16)</f>
        <v>45240</v>
      </c>
      <c r="D160" s="55">
        <f>SUM('Egresos Reales'!D16)</f>
        <v>76560</v>
      </c>
      <c r="E160" s="55">
        <f t="shared" si="8"/>
        <v>167040</v>
      </c>
    </row>
    <row r="161" spans="1:5" ht="12.75" hidden="1">
      <c r="A161" s="52" t="s">
        <v>92</v>
      </c>
      <c r="B161" s="55">
        <f>SUM('Egresos Reales'!B17)</f>
        <v>0</v>
      </c>
      <c r="C161" s="55">
        <f>SUM('Egresos Reales'!C17)</f>
        <v>0</v>
      </c>
      <c r="D161" s="55">
        <f>SUM('Egresos Reales'!D17)</f>
        <v>0</v>
      </c>
      <c r="E161" s="55">
        <f t="shared" si="8"/>
        <v>0</v>
      </c>
    </row>
    <row r="162" spans="1:5" ht="12.75" hidden="1">
      <c r="A162" s="52" t="s">
        <v>93</v>
      </c>
      <c r="B162" s="55">
        <f>SUM('Egresos Reales'!B18)</f>
        <v>0</v>
      </c>
      <c r="C162" s="55">
        <f>SUM('Egresos Reales'!C18)</f>
        <v>0</v>
      </c>
      <c r="D162" s="55">
        <f>SUM('Egresos Reales'!D18)</f>
        <v>0</v>
      </c>
      <c r="E162" s="55">
        <f t="shared" si="8"/>
        <v>0</v>
      </c>
    </row>
    <row r="163" spans="1:5" ht="12.75">
      <c r="A163" s="52" t="s">
        <v>17</v>
      </c>
      <c r="B163" s="55">
        <f>SUM('Egresos Reales'!B19)</f>
        <v>267437.24</v>
      </c>
      <c r="C163" s="55">
        <f>SUM('Egresos Reales'!C19)</f>
        <v>337531.73</v>
      </c>
      <c r="D163" s="55">
        <f>SUM('Egresos Reales'!D19)</f>
        <v>47122.32</v>
      </c>
      <c r="E163" s="55">
        <f t="shared" si="8"/>
        <v>652091.2899999999</v>
      </c>
    </row>
    <row r="164" spans="1:5" ht="12.75">
      <c r="A164" s="57" t="s">
        <v>94</v>
      </c>
      <c r="B164" s="56">
        <f>SUM(B158:B163)</f>
        <v>2932226.8099999996</v>
      </c>
      <c r="C164" s="56">
        <f>SUM(C158:C163)</f>
        <v>3735943.31</v>
      </c>
      <c r="D164" s="56">
        <f>SUM(D158:D163)</f>
        <v>2997696.96</v>
      </c>
      <c r="E164" s="56">
        <f>SUM(E158:E163)</f>
        <v>9665867.079999998</v>
      </c>
    </row>
    <row r="165" spans="1:5" ht="12.75">
      <c r="A165" s="47" t="s">
        <v>41</v>
      </c>
      <c r="B165" s="55"/>
      <c r="C165" s="55"/>
      <c r="D165" s="55"/>
      <c r="E165" s="55"/>
    </row>
    <row r="166" spans="1:5" ht="12.75">
      <c r="A166" s="52" t="s">
        <v>95</v>
      </c>
      <c r="B166" s="55">
        <f>SUM('Egresos Reales'!B22)</f>
        <v>88420.5</v>
      </c>
      <c r="C166" s="55">
        <f>SUM('Egresos Reales'!C22)</f>
        <v>53644</v>
      </c>
      <c r="D166" s="55">
        <f>SUM('Egresos Reales'!D22)</f>
        <v>2791295.33</v>
      </c>
      <c r="E166" s="55">
        <f aca="true" t="shared" si="9" ref="E166:E172">SUM(B166:D166)</f>
        <v>2933359.83</v>
      </c>
    </row>
    <row r="167" spans="1:5" ht="12.75" hidden="1">
      <c r="A167" s="52" t="s">
        <v>96</v>
      </c>
      <c r="B167" s="55">
        <f>SUM('Egresos Reales'!B23)</f>
        <v>0</v>
      </c>
      <c r="C167" s="55">
        <f>SUM('Egresos Reales'!C23)</f>
        <v>0</v>
      </c>
      <c r="D167" s="55">
        <f>SUM('Egresos Reales'!D23)</f>
        <v>0</v>
      </c>
      <c r="E167" s="55">
        <f t="shared" si="9"/>
        <v>0</v>
      </c>
    </row>
    <row r="168" spans="1:5" ht="12.75">
      <c r="A168" s="52" t="s">
        <v>97</v>
      </c>
      <c r="B168" s="55">
        <f>SUM('Egresos Reales'!B24)</f>
        <v>696931.94</v>
      </c>
      <c r="C168" s="55">
        <f>SUM('Egresos Reales'!C24)</f>
        <v>472115.05</v>
      </c>
      <c r="D168" s="55">
        <f>SUM('Egresos Reales'!D24)</f>
        <v>726727.59</v>
      </c>
      <c r="E168" s="55">
        <f t="shared" si="9"/>
        <v>1895774.58</v>
      </c>
    </row>
    <row r="169" spans="1:5" ht="12.75">
      <c r="A169" s="52" t="s">
        <v>213</v>
      </c>
      <c r="B169" s="55">
        <f>SUM('Egresos Reales'!B25)</f>
        <v>0</v>
      </c>
      <c r="C169" s="55">
        <f>SUM('Egresos Reales'!C25)</f>
        <v>120759.76</v>
      </c>
      <c r="D169" s="55">
        <f>SUM('Egresos Reales'!D25)</f>
        <v>48157.84</v>
      </c>
      <c r="E169" s="55">
        <f t="shared" si="9"/>
        <v>168917.59999999998</v>
      </c>
    </row>
    <row r="170" spans="1:5" ht="12.75">
      <c r="A170" s="52" t="s">
        <v>214</v>
      </c>
      <c r="B170" s="55">
        <f>SUM('Egresos Reales'!B26)</f>
        <v>941846.49</v>
      </c>
      <c r="C170" s="55">
        <f>SUM('Egresos Reales'!C26)</f>
        <v>1430060.14</v>
      </c>
      <c r="D170" s="55">
        <f>SUM('Egresos Reales'!D26)</f>
        <v>522296.12</v>
      </c>
      <c r="E170" s="55">
        <f t="shared" si="9"/>
        <v>2894202.75</v>
      </c>
    </row>
    <row r="171" spans="1:5" ht="12.75">
      <c r="A171" s="52" t="s">
        <v>17</v>
      </c>
      <c r="B171" s="55">
        <f>SUM('Egresos Reales'!B27)</f>
        <v>114768</v>
      </c>
      <c r="C171" s="55">
        <f>SUM('Egresos Reales'!C27)</f>
        <v>196116</v>
      </c>
      <c r="D171" s="55">
        <f>SUM('Egresos Reales'!D27)</f>
        <v>194602</v>
      </c>
      <c r="E171" s="55">
        <f t="shared" si="9"/>
        <v>505486</v>
      </c>
    </row>
    <row r="172" spans="1:5" ht="12.75" hidden="1">
      <c r="A172" s="52" t="s">
        <v>334</v>
      </c>
      <c r="B172" s="55">
        <f>SUM('Egresos Reales'!B28)</f>
        <v>0</v>
      </c>
      <c r="C172" s="55">
        <f>SUM('Egresos Reales'!C28)</f>
        <v>0</v>
      </c>
      <c r="D172" s="55">
        <f>SUM('Egresos Reales'!D28)</f>
        <v>0</v>
      </c>
      <c r="E172" s="55">
        <f t="shared" si="9"/>
        <v>0</v>
      </c>
    </row>
    <row r="173" spans="1:5" ht="12.75">
      <c r="A173" s="57" t="s">
        <v>98</v>
      </c>
      <c r="B173" s="56">
        <f>SUM(B166:B172)</f>
        <v>1841966.93</v>
      </c>
      <c r="C173" s="56">
        <f>SUM(C166:C172)</f>
        <v>2272694.95</v>
      </c>
      <c r="D173" s="56">
        <f>SUM(D166:D172)</f>
        <v>4283078.88</v>
      </c>
      <c r="E173" s="56">
        <f>SUM(E166:E172)</f>
        <v>8397740.76</v>
      </c>
    </row>
    <row r="174" spans="1:5" ht="12.75">
      <c r="A174" s="47" t="s">
        <v>264</v>
      </c>
      <c r="B174" s="55"/>
      <c r="C174" s="55"/>
      <c r="D174" s="55"/>
      <c r="E174" s="55"/>
    </row>
    <row r="175" spans="1:5" ht="12.75">
      <c r="A175" s="52" t="s">
        <v>279</v>
      </c>
      <c r="B175" s="55">
        <f>SUM('Egresos Reales'!B31)</f>
        <v>2781342.12</v>
      </c>
      <c r="C175" s="55">
        <f>SUM('Egresos Reales'!C31)</f>
        <v>1601818.49</v>
      </c>
      <c r="D175" s="55">
        <f>SUM('Egresos Reales'!D31)</f>
        <v>2220582.01</v>
      </c>
      <c r="E175" s="55">
        <f aca="true" t="shared" si="10" ref="E175:E181">SUM(B175:D175)</f>
        <v>6603742.62</v>
      </c>
    </row>
    <row r="176" spans="1:5" ht="12.75">
      <c r="A176" s="52" t="s">
        <v>99</v>
      </c>
      <c r="B176" s="55">
        <f>SUM('Egresos Reales'!B32)</f>
        <v>707880.18</v>
      </c>
      <c r="C176" s="55">
        <f>SUM('Egresos Reales'!C32)</f>
        <v>704398.19</v>
      </c>
      <c r="D176" s="55">
        <f>SUM('Egresos Reales'!D32)</f>
        <v>1160853.64</v>
      </c>
      <c r="E176" s="55">
        <f t="shared" si="10"/>
        <v>2573132.01</v>
      </c>
    </row>
    <row r="177" spans="1:5" ht="12.75">
      <c r="A177" s="52" t="s">
        <v>100</v>
      </c>
      <c r="B177" s="55">
        <f>SUM('Egresos Reales'!B33)</f>
        <v>238.99</v>
      </c>
      <c r="C177" s="55">
        <f>SUM('Egresos Reales'!C33)</f>
        <v>6333.6</v>
      </c>
      <c r="D177" s="55">
        <f>SUM('Egresos Reales'!D33)</f>
        <v>37667.6</v>
      </c>
      <c r="E177" s="55">
        <f t="shared" si="10"/>
        <v>44240.19</v>
      </c>
    </row>
    <row r="178" spans="1:5" ht="12.75">
      <c r="A178" s="52" t="s">
        <v>101</v>
      </c>
      <c r="B178" s="55">
        <f>SUM('Egresos Reales'!B34)</f>
        <v>171757.55</v>
      </c>
      <c r="C178" s="55">
        <f>SUM('Egresos Reales'!C34)</f>
        <v>340791.76</v>
      </c>
      <c r="D178" s="55">
        <f>SUM('Egresos Reales'!D34)</f>
        <v>266797.07</v>
      </c>
      <c r="E178" s="55">
        <f t="shared" si="10"/>
        <v>779346.38</v>
      </c>
    </row>
    <row r="179" spans="1:5" ht="12.75">
      <c r="A179" s="52" t="s">
        <v>102</v>
      </c>
      <c r="B179" s="55">
        <f>SUM('Egresos Reales'!B35)</f>
        <v>5606.54</v>
      </c>
      <c r="C179" s="55">
        <f>SUM('Egresos Reales'!C35)</f>
        <v>13035.47</v>
      </c>
      <c r="D179" s="55">
        <f>SUM('Egresos Reales'!D35)</f>
        <v>19507.49</v>
      </c>
      <c r="E179" s="55">
        <f t="shared" si="10"/>
        <v>38149.5</v>
      </c>
    </row>
    <row r="180" spans="1:5" ht="12.75" hidden="1">
      <c r="A180" s="52" t="s">
        <v>103</v>
      </c>
      <c r="B180" s="55">
        <f>SUM('Egresos Reales'!B36)</f>
        <v>0</v>
      </c>
      <c r="C180" s="55">
        <f>SUM('Egresos Reales'!C36)</f>
        <v>0</v>
      </c>
      <c r="D180" s="55">
        <f>SUM('Egresos Reales'!D36)</f>
        <v>0</v>
      </c>
      <c r="E180" s="55">
        <f t="shared" si="10"/>
        <v>0</v>
      </c>
    </row>
    <row r="181" spans="1:5" ht="12.75">
      <c r="A181" s="52" t="s">
        <v>17</v>
      </c>
      <c r="B181" s="55">
        <f>SUM('Egresos Reales'!B37)</f>
        <v>604691.11</v>
      </c>
      <c r="C181" s="55">
        <f>SUM('Egresos Reales'!C37)</f>
        <v>1200297.86</v>
      </c>
      <c r="D181" s="55">
        <f>SUM('Egresos Reales'!D37)</f>
        <v>48660.36</v>
      </c>
      <c r="E181" s="55">
        <f t="shared" si="10"/>
        <v>1853649.3300000003</v>
      </c>
    </row>
    <row r="182" spans="1:5" ht="12.75">
      <c r="A182" s="57" t="s">
        <v>104</v>
      </c>
      <c r="B182" s="56">
        <f>SUM(B175:B181)</f>
        <v>4271516.49</v>
      </c>
      <c r="C182" s="56">
        <f>SUM(C175:C181)</f>
        <v>3866675.37</v>
      </c>
      <c r="D182" s="56">
        <f>SUM(D175:D181)</f>
        <v>3754068.1699999995</v>
      </c>
      <c r="E182" s="56">
        <f>SUM(E175:E181)</f>
        <v>11892260.03</v>
      </c>
    </row>
    <row r="183" spans="1:5" ht="12.75">
      <c r="A183" s="47" t="s">
        <v>42</v>
      </c>
      <c r="B183" s="55"/>
      <c r="C183" s="55"/>
      <c r="D183" s="55"/>
      <c r="E183" s="55"/>
    </row>
    <row r="184" spans="1:5" ht="12.75">
      <c r="A184" s="52" t="s">
        <v>105</v>
      </c>
      <c r="B184" s="55">
        <f>SUM('Egresos Reales'!B40)</f>
        <v>249486.94</v>
      </c>
      <c r="C184" s="55">
        <f>SUM('Egresos Reales'!C40)</f>
        <v>356277.86</v>
      </c>
      <c r="D184" s="55">
        <f>SUM('Egresos Reales'!D40)</f>
        <v>726592.39</v>
      </c>
      <c r="E184" s="55">
        <f>SUM(B184:D184)</f>
        <v>1332357.19</v>
      </c>
    </row>
    <row r="185" spans="1:5" ht="12.75">
      <c r="A185" s="52" t="s">
        <v>106</v>
      </c>
      <c r="B185" s="55">
        <f>SUM('Egresos Reales'!B41)</f>
        <v>0</v>
      </c>
      <c r="C185" s="55">
        <f>SUM('Egresos Reales'!C41)</f>
        <v>0</v>
      </c>
      <c r="D185" s="55">
        <f>SUM('Egresos Reales'!D41)</f>
        <v>0</v>
      </c>
      <c r="E185" s="55">
        <f>SUM(B185:D185)</f>
        <v>0</v>
      </c>
    </row>
    <row r="186" spans="1:5" ht="12.75">
      <c r="A186" s="57" t="s">
        <v>107</v>
      </c>
      <c r="B186" s="56">
        <f>SUM(B184:B185)</f>
        <v>249486.94</v>
      </c>
      <c r="C186" s="56">
        <f>SUM(C184:C185)</f>
        <v>356277.86</v>
      </c>
      <c r="D186" s="56">
        <f>SUM(D184:D185)</f>
        <v>726592.39</v>
      </c>
      <c r="E186" s="56">
        <f>SUM(E184:E185)</f>
        <v>1332357.19</v>
      </c>
    </row>
    <row r="187" spans="1:5" ht="12.75">
      <c r="A187" s="47" t="s">
        <v>108</v>
      </c>
      <c r="B187" s="55"/>
      <c r="C187" s="55"/>
      <c r="D187" s="55"/>
      <c r="E187" s="55"/>
    </row>
    <row r="188" spans="1:5" ht="12.75">
      <c r="A188" s="52" t="s">
        <v>109</v>
      </c>
      <c r="B188" s="55">
        <f>SUM('Egresos Reales'!B44)</f>
        <v>2951739.72</v>
      </c>
      <c r="C188" s="55">
        <f>SUM('Egresos Reales'!C44)</f>
        <v>4687698.15</v>
      </c>
      <c r="D188" s="55">
        <f>SUM('Egresos Reales'!D44)</f>
        <v>5225936.31</v>
      </c>
      <c r="E188" s="55">
        <f>SUM(B188:D188)</f>
        <v>12865374.18</v>
      </c>
    </row>
    <row r="189" spans="1:5" ht="12.75">
      <c r="A189" s="30" t="s">
        <v>355</v>
      </c>
      <c r="B189" s="55">
        <f>SUM('Egresos Reales'!B45)</f>
        <v>0</v>
      </c>
      <c r="C189" s="55">
        <f>SUM('Egresos Reales'!C45)</f>
        <v>1592032.88</v>
      </c>
      <c r="D189" s="55">
        <f>SUM('Egresos Reales'!D45)</f>
        <v>0</v>
      </c>
      <c r="E189" s="55">
        <f>SUM(B189:D189)</f>
        <v>1592032.88</v>
      </c>
    </row>
    <row r="190" spans="1:5" ht="12.75" hidden="1">
      <c r="A190" s="52" t="s">
        <v>110</v>
      </c>
      <c r="B190" s="55">
        <f>SUM('Egresos Reales'!B46)</f>
        <v>0</v>
      </c>
      <c r="C190" s="55">
        <f>SUM('Egresos Reales'!C46)</f>
        <v>0</v>
      </c>
      <c r="D190" s="55">
        <f>SUM('Egresos Reales'!D46)</f>
        <v>0</v>
      </c>
      <c r="E190" s="55">
        <f>SUM(B190:D190)</f>
        <v>0</v>
      </c>
    </row>
    <row r="191" spans="1:5" ht="12.75" hidden="1">
      <c r="A191" s="52" t="s">
        <v>111</v>
      </c>
      <c r="B191" s="55">
        <f>SUM('Egresos Reales'!B47)</f>
        <v>0</v>
      </c>
      <c r="C191" s="55">
        <f>SUM('Egresos Reales'!C47)</f>
        <v>0</v>
      </c>
      <c r="D191" s="55">
        <f>SUM('Egresos Reales'!D47)</f>
        <v>0</v>
      </c>
      <c r="E191" s="55">
        <f>SUM(B191:D191)</f>
        <v>0</v>
      </c>
    </row>
    <row r="192" spans="1:5" ht="12.75">
      <c r="A192" s="57" t="s">
        <v>112</v>
      </c>
      <c r="B192" s="56">
        <f>SUM(B188:B191)</f>
        <v>2951739.72</v>
      </c>
      <c r="C192" s="56">
        <f>SUM(C188:C191)</f>
        <v>6279731.03</v>
      </c>
      <c r="D192" s="56">
        <f>SUM(D188:D191)</f>
        <v>5225936.31</v>
      </c>
      <c r="E192" s="56">
        <f>SUM(E188:E191)</f>
        <v>14457407.059999999</v>
      </c>
    </row>
    <row r="193" spans="1:5" ht="12.75">
      <c r="A193" s="47" t="s">
        <v>265</v>
      </c>
      <c r="B193" s="56"/>
      <c r="C193" s="56"/>
      <c r="D193" s="56"/>
      <c r="E193" s="56"/>
    </row>
    <row r="194" spans="1:5" ht="12.75" hidden="1">
      <c r="A194" s="58" t="s">
        <v>266</v>
      </c>
      <c r="B194" s="55">
        <f>SUM('Egresos Reales'!B51)</f>
        <v>0</v>
      </c>
      <c r="C194" s="55">
        <f>SUM('Egresos Reales'!C51)</f>
        <v>0</v>
      </c>
      <c r="D194" s="55">
        <f>SUM('Egresos Reales'!D51)</f>
        <v>0</v>
      </c>
      <c r="E194" s="55">
        <f>SUM('Egresos Reales'!E51)</f>
        <v>0</v>
      </c>
    </row>
    <row r="195" spans="1:5" ht="12.75" hidden="1">
      <c r="A195" s="58" t="s">
        <v>97</v>
      </c>
      <c r="B195" s="55">
        <f>SUM('Egresos Reales'!B52)</f>
        <v>0</v>
      </c>
      <c r="C195" s="55">
        <f>SUM('Egresos Reales'!C52)</f>
        <v>0</v>
      </c>
      <c r="D195" s="55">
        <f>SUM('Egresos Reales'!D52)</f>
        <v>0</v>
      </c>
      <c r="E195" s="55">
        <f>SUM('Egresos Reales'!E52)</f>
        <v>0</v>
      </c>
    </row>
    <row r="196" spans="1:5" ht="12.75" hidden="1">
      <c r="A196" s="58" t="s">
        <v>416</v>
      </c>
      <c r="B196" s="55">
        <f>SUM('Egresos Reales'!B53)</f>
        <v>0</v>
      </c>
      <c r="C196" s="55">
        <f>SUM('Egresos Reales'!C53)</f>
        <v>0</v>
      </c>
      <c r="D196" s="55">
        <f>SUM('Egresos Reales'!D53)</f>
        <v>0</v>
      </c>
      <c r="E196" s="55">
        <f>SUM('Egresos Reales'!E53)</f>
        <v>0</v>
      </c>
    </row>
    <row r="197" spans="1:5" ht="12.75" hidden="1">
      <c r="A197" s="58" t="s">
        <v>360</v>
      </c>
      <c r="B197" s="55">
        <f>SUM('Egresos Reales'!B54)</f>
        <v>0</v>
      </c>
      <c r="C197" s="55">
        <f>SUM('Egresos Reales'!C54)</f>
        <v>0</v>
      </c>
      <c r="D197" s="55">
        <f>SUM('Egresos Reales'!D54)</f>
        <v>0</v>
      </c>
      <c r="E197" s="55">
        <f>SUM('Egresos Reales'!E54)</f>
        <v>0</v>
      </c>
    </row>
    <row r="198" spans="1:5" ht="12.75" hidden="1">
      <c r="A198" s="58" t="s">
        <v>361</v>
      </c>
      <c r="B198" s="55">
        <f>SUM('Egresos Reales'!B55)</f>
        <v>0</v>
      </c>
      <c r="C198" s="55">
        <f>SUM('Egresos Reales'!C55)</f>
        <v>0</v>
      </c>
      <c r="D198" s="55">
        <f>SUM('Egresos Reales'!D55)</f>
        <v>0</v>
      </c>
      <c r="E198" s="55">
        <f>SUM('Egresos Reales'!E55)</f>
        <v>0</v>
      </c>
    </row>
    <row r="199" spans="1:5" ht="12.75" hidden="1">
      <c r="A199" s="58" t="s">
        <v>440</v>
      </c>
      <c r="B199" s="55">
        <f>SUM('Egresos Reales'!B56)</f>
        <v>0</v>
      </c>
      <c r="C199" s="55">
        <f>SUM('Egresos Reales'!C56)</f>
        <v>0</v>
      </c>
      <c r="D199" s="55">
        <f>SUM('Egresos Reales'!D56)</f>
        <v>0</v>
      </c>
      <c r="E199" s="55">
        <f>SUM('Egresos Reales'!E56)</f>
        <v>0</v>
      </c>
    </row>
    <row r="200" spans="1:5" ht="12.75" hidden="1">
      <c r="A200" s="58" t="s">
        <v>473</v>
      </c>
      <c r="B200" s="55">
        <f>SUM('Egresos Reales'!B57)</f>
        <v>0</v>
      </c>
      <c r="C200" s="55">
        <f>SUM('Egresos Reales'!C57)</f>
        <v>0</v>
      </c>
      <c r="D200" s="55">
        <f>SUM('Egresos Reales'!D57)</f>
        <v>0</v>
      </c>
      <c r="E200" s="55">
        <f>SUM('Egresos Reales'!E57)</f>
        <v>0</v>
      </c>
    </row>
    <row r="201" spans="1:5" ht="12.75">
      <c r="A201" s="58" t="s">
        <v>528</v>
      </c>
      <c r="B201" s="55">
        <f>SUM('Egresos Reales'!B58)</f>
        <v>0</v>
      </c>
      <c r="C201" s="55">
        <f>SUM('Egresos Reales'!C58)</f>
        <v>0</v>
      </c>
      <c r="D201" s="55">
        <f>SUM('Egresos Reales'!D58)</f>
        <v>0</v>
      </c>
      <c r="E201" s="55">
        <f>SUM('Egresos Reales'!E58)</f>
        <v>0</v>
      </c>
    </row>
    <row r="202" spans="1:5" ht="12.75">
      <c r="A202" s="58" t="s">
        <v>558</v>
      </c>
      <c r="B202" s="55">
        <f>SUM('Egresos Reales'!B59)</f>
        <v>0</v>
      </c>
      <c r="C202" s="55">
        <f>SUM('Egresos Reales'!C59)</f>
        <v>1</v>
      </c>
      <c r="D202" s="55">
        <f>SUM('Egresos Reales'!D59)</f>
        <v>0</v>
      </c>
      <c r="E202" s="55">
        <f>SUM('Egresos Reales'!E59)</f>
        <v>1</v>
      </c>
    </row>
    <row r="203" spans="1:5" ht="12.75" hidden="1">
      <c r="A203" s="58" t="s">
        <v>420</v>
      </c>
      <c r="B203" s="55">
        <f>SUM('Egresos Reales'!B60)</f>
        <v>0</v>
      </c>
      <c r="C203" s="55">
        <f>SUM('Egresos Reales'!C60)</f>
        <v>0</v>
      </c>
      <c r="D203" s="55">
        <f>SUM('Egresos Reales'!D60)</f>
        <v>0</v>
      </c>
      <c r="E203" s="55">
        <f>SUM('Egresos Reales'!E60)</f>
        <v>0</v>
      </c>
    </row>
    <row r="204" spans="1:5" ht="12.75" hidden="1">
      <c r="A204" s="58" t="s">
        <v>417</v>
      </c>
      <c r="B204" s="55">
        <f>SUM('Egresos Reales'!B61)</f>
        <v>0</v>
      </c>
      <c r="C204" s="55">
        <f>SUM('Egresos Reales'!C61)</f>
        <v>0</v>
      </c>
      <c r="D204" s="55">
        <f>SUM('Egresos Reales'!D61)</f>
        <v>0</v>
      </c>
      <c r="E204" s="55">
        <f>SUM('Egresos Reales'!E61)</f>
        <v>0</v>
      </c>
    </row>
    <row r="205" spans="1:5" ht="12.75" hidden="1">
      <c r="A205" s="58" t="s">
        <v>362</v>
      </c>
      <c r="B205" s="55">
        <f>SUM('Egresos Reales'!B62)</f>
        <v>0</v>
      </c>
      <c r="C205" s="55">
        <f>SUM('Egresos Reales'!C62)</f>
        <v>0</v>
      </c>
      <c r="D205" s="55">
        <f>SUM('Egresos Reales'!D62)</f>
        <v>0</v>
      </c>
      <c r="E205" s="55">
        <f>SUM('Egresos Reales'!E62)</f>
        <v>0</v>
      </c>
    </row>
    <row r="206" spans="1:5" ht="12.75" hidden="1">
      <c r="A206" s="58" t="s">
        <v>363</v>
      </c>
      <c r="B206" s="55">
        <f>SUM('Egresos Reales'!B63)</f>
        <v>0</v>
      </c>
      <c r="C206" s="55">
        <f>SUM('Egresos Reales'!C63)</f>
        <v>0</v>
      </c>
      <c r="D206" s="55">
        <f>SUM('Egresos Reales'!D63)</f>
        <v>0</v>
      </c>
      <c r="E206" s="55">
        <f>SUM('Egresos Reales'!E63)</f>
        <v>0</v>
      </c>
    </row>
    <row r="207" spans="1:5" ht="12.75" hidden="1">
      <c r="A207" s="58" t="s">
        <v>441</v>
      </c>
      <c r="B207" s="55">
        <f>SUM('Egresos Reales'!B64)</f>
        <v>0</v>
      </c>
      <c r="C207" s="55">
        <f>SUM('Egresos Reales'!C64)</f>
        <v>0</v>
      </c>
      <c r="D207" s="55">
        <f>SUM('Egresos Reales'!D64)</f>
        <v>0</v>
      </c>
      <c r="E207" s="55">
        <f>SUM('Egresos Reales'!E64)</f>
        <v>0</v>
      </c>
    </row>
    <row r="208" spans="1:5" ht="12.75" hidden="1">
      <c r="A208" s="58" t="s">
        <v>474</v>
      </c>
      <c r="B208" s="55">
        <f>SUM('Egresos Reales'!B65)</f>
        <v>0</v>
      </c>
      <c r="C208" s="55">
        <f>SUM('Egresos Reales'!C65)</f>
        <v>0</v>
      </c>
      <c r="D208" s="55">
        <f>SUM('Egresos Reales'!D65)</f>
        <v>0</v>
      </c>
      <c r="E208" s="55">
        <f>SUM('Egresos Reales'!E65)</f>
        <v>0</v>
      </c>
    </row>
    <row r="209" spans="1:5" ht="12.75">
      <c r="A209" s="58" t="s">
        <v>529</v>
      </c>
      <c r="B209" s="55">
        <f>SUM('Egresos Reales'!B66)</f>
        <v>0</v>
      </c>
      <c r="C209" s="55">
        <f>SUM('Egresos Reales'!C66)</f>
        <v>0</v>
      </c>
      <c r="D209" s="55">
        <f>SUM('Egresos Reales'!D66)</f>
        <v>0</v>
      </c>
      <c r="E209" s="55">
        <f>SUM('Egresos Reales'!E66)</f>
        <v>0</v>
      </c>
    </row>
    <row r="210" spans="1:5" ht="12.75">
      <c r="A210" s="58" t="s">
        <v>545</v>
      </c>
      <c r="B210" s="55">
        <f>SUM('Egresos Reales'!B67)</f>
        <v>0</v>
      </c>
      <c r="C210" s="55">
        <f>SUM('Egresos Reales'!C67)</f>
        <v>0</v>
      </c>
      <c r="D210" s="55">
        <f>SUM('Egresos Reales'!D67)</f>
        <v>0</v>
      </c>
      <c r="E210" s="55">
        <f>SUM('Egresos Reales'!E67)</f>
        <v>0</v>
      </c>
    </row>
    <row r="211" spans="1:5" ht="12.75">
      <c r="A211" s="62" t="s">
        <v>267</v>
      </c>
      <c r="B211" s="61">
        <f>SUM(B194:B210)</f>
        <v>0</v>
      </c>
      <c r="C211" s="61">
        <f>SUM(C194:C210)</f>
        <v>1</v>
      </c>
      <c r="D211" s="61">
        <f>SUM(D194:D210)</f>
        <v>0</v>
      </c>
      <c r="E211" s="61">
        <f>SUM(E194:E210)</f>
        <v>1</v>
      </c>
    </row>
    <row r="212" spans="1:5" ht="12.75">
      <c r="A212" s="78"/>
      <c r="B212" s="76"/>
      <c r="C212" s="76"/>
      <c r="D212" s="76"/>
      <c r="E212" s="76"/>
    </row>
    <row r="213" spans="1:5" ht="12.75">
      <c r="A213" s="87"/>
      <c r="B213" s="85"/>
      <c r="C213" s="85"/>
      <c r="D213" s="85"/>
      <c r="E213" s="85"/>
    </row>
    <row r="214" spans="1:5" ht="12.75">
      <c r="A214" s="220" t="s">
        <v>113</v>
      </c>
      <c r="B214" s="63"/>
      <c r="C214" s="63"/>
      <c r="D214" s="63"/>
      <c r="E214" s="63"/>
    </row>
    <row r="215" spans="1:5" ht="12.75">
      <c r="A215" s="221" t="s">
        <v>295</v>
      </c>
      <c r="B215" s="55">
        <f>SUM('Egresos Reales'!B69)</f>
        <v>6104688.7</v>
      </c>
      <c r="C215" s="203">
        <f>SUM('Egresos Reales'!C69)</f>
        <v>6147868</v>
      </c>
      <c r="D215" s="203">
        <f>SUM('Egresos Reales'!D69)</f>
        <v>7358065.26</v>
      </c>
      <c r="E215" s="203">
        <f>SUM('Egresos Reales'!E69)</f>
        <v>19610621.96</v>
      </c>
    </row>
    <row r="216" spans="1:5" ht="12.75">
      <c r="A216" s="221" t="s">
        <v>383</v>
      </c>
      <c r="B216" s="55">
        <f>SUM('Egresos Reales'!B70)</f>
        <v>8000</v>
      </c>
      <c r="C216" s="203">
        <f>SUM('Egresos Reales'!C70)</f>
        <v>2492</v>
      </c>
      <c r="D216" s="203">
        <f>SUM('Egresos Reales'!D70)</f>
        <v>10010</v>
      </c>
      <c r="E216" s="203">
        <f>SUM('Egresos Reales'!E70)</f>
        <v>20502</v>
      </c>
    </row>
    <row r="217" spans="1:5" ht="12.75" hidden="1">
      <c r="A217" s="221" t="s">
        <v>374</v>
      </c>
      <c r="B217" s="55">
        <f>SUM('Egresos Reales'!B71)</f>
        <v>0</v>
      </c>
      <c r="C217" s="203">
        <f>SUM('Egresos Reales'!C71)</f>
        <v>0</v>
      </c>
      <c r="D217" s="203">
        <f>SUM('Egresos Reales'!D71)</f>
        <v>0</v>
      </c>
      <c r="E217" s="203">
        <f>SUM('Egresos Reales'!E71)</f>
        <v>0</v>
      </c>
    </row>
    <row r="218" spans="1:5" ht="12.75" hidden="1">
      <c r="A218" s="221" t="s">
        <v>375</v>
      </c>
      <c r="B218" s="55">
        <f>SUM('Egresos Reales'!B72)</f>
        <v>0</v>
      </c>
      <c r="C218" s="203">
        <f>SUM('Egresos Reales'!C72)</f>
        <v>0</v>
      </c>
      <c r="D218" s="203">
        <f>SUM('Egresos Reales'!D72)</f>
        <v>0</v>
      </c>
      <c r="E218" s="203">
        <f>SUM('Egresos Reales'!E72)</f>
        <v>0</v>
      </c>
    </row>
    <row r="219" spans="1:5" ht="12.75" hidden="1">
      <c r="A219" s="221" t="s">
        <v>442</v>
      </c>
      <c r="B219" s="55">
        <f>SUM('Egresos Reales'!B73)</f>
        <v>0</v>
      </c>
      <c r="C219" s="203">
        <f>SUM('Egresos Reales'!C73)</f>
        <v>0</v>
      </c>
      <c r="D219" s="203">
        <f>SUM('Egresos Reales'!D73)</f>
        <v>0</v>
      </c>
      <c r="E219" s="203">
        <f>SUM('Egresos Reales'!E73)</f>
        <v>0</v>
      </c>
    </row>
    <row r="220" spans="1:5" ht="12.75">
      <c r="A220" s="221" t="s">
        <v>477</v>
      </c>
      <c r="B220" s="55">
        <f>SUM('Egresos Reales'!B74)</f>
        <v>0</v>
      </c>
      <c r="C220" s="203">
        <f>SUM('Egresos Reales'!C74)</f>
        <v>0</v>
      </c>
      <c r="D220" s="203">
        <f>SUM('Egresos Reales'!D74)</f>
        <v>0</v>
      </c>
      <c r="E220" s="203">
        <f>SUM('Egresos Reales'!E74)</f>
        <v>0</v>
      </c>
    </row>
    <row r="221" spans="1:5" ht="12.75">
      <c r="A221" s="221" t="s">
        <v>530</v>
      </c>
      <c r="B221" s="55">
        <f>SUM('Egresos Reales'!B75)</f>
        <v>281880</v>
      </c>
      <c r="C221" s="203">
        <f>SUM('Egresos Reales'!C75)</f>
        <v>0</v>
      </c>
      <c r="D221" s="203">
        <f>SUM('Egresos Reales'!D75)</f>
        <v>0</v>
      </c>
      <c r="E221" s="203">
        <f>SUM('Egresos Reales'!E75)</f>
        <v>281880</v>
      </c>
    </row>
    <row r="222" spans="1:5" ht="12.75">
      <c r="A222" s="221" t="s">
        <v>554</v>
      </c>
      <c r="B222" s="55">
        <f>SUM('Egresos Reales'!B76)</f>
        <v>0</v>
      </c>
      <c r="C222" s="203">
        <f>SUM('Egresos Reales'!C76)</f>
        <v>0</v>
      </c>
      <c r="D222" s="203">
        <f>SUM('Egresos Reales'!D76)</f>
        <v>0</v>
      </c>
      <c r="E222" s="203">
        <f>SUM('Egresos Reales'!E76)</f>
        <v>0</v>
      </c>
    </row>
    <row r="223" spans="1:5" ht="12.75" hidden="1">
      <c r="A223" s="221" t="s">
        <v>376</v>
      </c>
      <c r="B223" s="55">
        <f>SUM('Egresos Reales'!B77)</f>
        <v>0</v>
      </c>
      <c r="C223" s="203">
        <f>SUM('Egresos Reales'!C77)</f>
        <v>0</v>
      </c>
      <c r="D223" s="203">
        <f>SUM('Egresos Reales'!D77)</f>
        <v>0</v>
      </c>
      <c r="E223" s="203">
        <f>SUM('Egresos Reales'!E77)</f>
        <v>0</v>
      </c>
    </row>
    <row r="224" spans="1:5" ht="12.75" hidden="1">
      <c r="A224" s="221" t="s">
        <v>377</v>
      </c>
      <c r="B224" s="55">
        <f>SUM('Egresos Reales'!B78)</f>
        <v>0</v>
      </c>
      <c r="C224" s="203">
        <f>SUM('Egresos Reales'!C78)</f>
        <v>0</v>
      </c>
      <c r="D224" s="203">
        <f>SUM('Egresos Reales'!D78)</f>
        <v>0</v>
      </c>
      <c r="E224" s="203">
        <f>SUM('Egresos Reales'!E78)</f>
        <v>0</v>
      </c>
    </row>
    <row r="225" spans="1:5" ht="12.75" hidden="1">
      <c r="A225" s="221" t="s">
        <v>443</v>
      </c>
      <c r="B225" s="55">
        <f>SUM('Egresos Reales'!B79)</f>
        <v>0</v>
      </c>
      <c r="C225" s="203">
        <f>SUM('Egresos Reales'!C79)</f>
        <v>0</v>
      </c>
      <c r="D225" s="203">
        <f>SUM('Egresos Reales'!D79)</f>
        <v>0</v>
      </c>
      <c r="E225" s="203">
        <f>SUM('Egresos Reales'!E79)</f>
        <v>0</v>
      </c>
    </row>
    <row r="226" spans="1:5" ht="12.75" hidden="1">
      <c r="A226" s="221" t="s">
        <v>478</v>
      </c>
      <c r="B226" s="55">
        <f>SUM('Egresos Reales'!B80)</f>
        <v>0</v>
      </c>
      <c r="C226" s="203">
        <f>SUM('Egresos Reales'!C80)</f>
        <v>0</v>
      </c>
      <c r="D226" s="203">
        <f>SUM('Egresos Reales'!D80)</f>
        <v>0</v>
      </c>
      <c r="E226" s="203">
        <f>SUM('Egresos Reales'!E80)</f>
        <v>0</v>
      </c>
    </row>
    <row r="227" spans="1:5" ht="12.75">
      <c r="A227" s="221" t="s">
        <v>531</v>
      </c>
      <c r="B227" s="55">
        <f>SUM('Egresos Reales'!B81)</f>
        <v>0</v>
      </c>
      <c r="C227" s="203">
        <f>SUM('Egresos Reales'!C81)</f>
        <v>0</v>
      </c>
      <c r="D227" s="203">
        <f>SUM('Egresos Reales'!D81)</f>
        <v>0</v>
      </c>
      <c r="E227" s="203">
        <f>SUM('Egresos Reales'!E81)</f>
        <v>0</v>
      </c>
    </row>
    <row r="228" spans="1:5" ht="12.75">
      <c r="A228" s="221" t="s">
        <v>555</v>
      </c>
      <c r="B228" s="55">
        <f>SUM('Egresos Reales'!B82)</f>
        <v>120000</v>
      </c>
      <c r="C228" s="203">
        <f>SUM('Egresos Reales'!C82)</f>
        <v>120000</v>
      </c>
      <c r="D228" s="203">
        <f>SUM('Egresos Reales'!D82)</f>
        <v>120000</v>
      </c>
      <c r="E228" s="203">
        <f>SUM('Egresos Reales'!E82)</f>
        <v>360000</v>
      </c>
    </row>
    <row r="229" spans="1:5" ht="12.75" hidden="1">
      <c r="A229" s="221" t="s">
        <v>378</v>
      </c>
      <c r="B229" s="55">
        <f>SUM('Egresos Reales'!B83)</f>
        <v>0</v>
      </c>
      <c r="C229" s="203">
        <f>SUM('Egresos Reales'!C83)</f>
        <v>0</v>
      </c>
      <c r="D229" s="203">
        <f>SUM('Egresos Reales'!D83)</f>
        <v>0</v>
      </c>
      <c r="E229" s="203">
        <f>SUM('Egresos Reales'!E83)</f>
        <v>0</v>
      </c>
    </row>
    <row r="230" spans="1:5" ht="12.75" hidden="1">
      <c r="A230" s="221" t="s">
        <v>379</v>
      </c>
      <c r="B230" s="55">
        <f>SUM('Egresos Reales'!B84)</f>
        <v>0</v>
      </c>
      <c r="C230" s="203">
        <f>SUM('Egresos Reales'!C84)</f>
        <v>0</v>
      </c>
      <c r="D230" s="203">
        <f>SUM('Egresos Reales'!D84)</f>
        <v>0</v>
      </c>
      <c r="E230" s="203">
        <f>SUM('Egresos Reales'!E84)</f>
        <v>0</v>
      </c>
    </row>
    <row r="231" spans="1:5" ht="12.75" hidden="1">
      <c r="A231" s="221" t="s">
        <v>444</v>
      </c>
      <c r="B231" s="55">
        <f>SUM('Egresos Reales'!B85)</f>
        <v>0</v>
      </c>
      <c r="C231" s="203">
        <f>SUM('Egresos Reales'!C85)</f>
        <v>0</v>
      </c>
      <c r="D231" s="203">
        <f>SUM('Egresos Reales'!D85)</f>
        <v>0</v>
      </c>
      <c r="E231" s="203">
        <f>SUM('Egresos Reales'!E85)</f>
        <v>0</v>
      </c>
    </row>
    <row r="232" spans="1:5" ht="12.75" hidden="1">
      <c r="A232" s="221" t="s">
        <v>532</v>
      </c>
      <c r="B232" s="55">
        <f>SUM('Egresos Reales'!B86)</f>
        <v>0</v>
      </c>
      <c r="C232" s="203">
        <f>SUM('Egresos Reales'!C86)</f>
        <v>0</v>
      </c>
      <c r="D232" s="203">
        <f>SUM('Egresos Reales'!D86)</f>
        <v>0</v>
      </c>
      <c r="E232" s="203">
        <f>SUM('Egresos Reales'!E86)</f>
        <v>0</v>
      </c>
    </row>
    <row r="233" spans="1:5" ht="12.75">
      <c r="A233" s="221" t="s">
        <v>533</v>
      </c>
      <c r="B233" s="55">
        <f>SUM('Egresos Reales'!B87)</f>
        <v>500372.02</v>
      </c>
      <c r="C233" s="203">
        <f>SUM('Egresos Reales'!C87)</f>
        <v>491519.44</v>
      </c>
      <c r="D233" s="203">
        <f>SUM('Egresos Reales'!D87)</f>
        <v>-12235.18</v>
      </c>
      <c r="E233" s="203">
        <f>SUM('Egresos Reales'!E87)</f>
        <v>979656.2799999999</v>
      </c>
    </row>
    <row r="234" spans="1:5" ht="12.75">
      <c r="A234" s="221" t="s">
        <v>556</v>
      </c>
      <c r="B234" s="55">
        <f>SUM('Egresos Reales'!B88)</f>
        <v>552598.16</v>
      </c>
      <c r="C234" s="203">
        <f>SUM('Egresos Reales'!C88)</f>
        <v>3131382.51</v>
      </c>
      <c r="D234" s="203">
        <f>SUM('Egresos Reales'!D88)</f>
        <v>1648630.55</v>
      </c>
      <c r="E234" s="203">
        <f>SUM('Egresos Reales'!E88)</f>
        <v>5332611.22</v>
      </c>
    </row>
    <row r="235" spans="1:5" ht="12.75" hidden="1">
      <c r="A235" s="221" t="s">
        <v>362</v>
      </c>
      <c r="B235" s="55">
        <f>SUM('Egresos Reales'!B89)</f>
        <v>0</v>
      </c>
      <c r="C235" s="203">
        <f>SUM('Egresos Reales'!C89)</f>
        <v>0</v>
      </c>
      <c r="D235" s="203">
        <f>SUM('Egresos Reales'!D89)</f>
        <v>0</v>
      </c>
      <c r="E235" s="203">
        <f>SUM('Egresos Reales'!E89)</f>
        <v>0</v>
      </c>
    </row>
    <row r="236" spans="1:5" ht="12.75" hidden="1">
      <c r="A236" s="221" t="s">
        <v>363</v>
      </c>
      <c r="B236" s="55">
        <f>SUM('Egresos Reales'!B90)</f>
        <v>0</v>
      </c>
      <c r="C236" s="203">
        <f>SUM('Egresos Reales'!C90)</f>
        <v>0</v>
      </c>
      <c r="D236" s="203">
        <f>SUM('Egresos Reales'!D90)</f>
        <v>0</v>
      </c>
      <c r="E236" s="203">
        <f>SUM('Egresos Reales'!E90)</f>
        <v>0</v>
      </c>
    </row>
    <row r="237" spans="1:5" ht="12.75" hidden="1">
      <c r="A237" s="221" t="s">
        <v>441</v>
      </c>
      <c r="B237" s="55">
        <f>SUM('Egresos Reales'!B91)</f>
        <v>0</v>
      </c>
      <c r="C237" s="203">
        <f>SUM('Egresos Reales'!C91)</f>
        <v>0</v>
      </c>
      <c r="D237" s="203">
        <f>SUM('Egresos Reales'!D91)</f>
        <v>0</v>
      </c>
      <c r="E237" s="203">
        <f>SUM('Egresos Reales'!E91)</f>
        <v>0</v>
      </c>
    </row>
    <row r="238" spans="1:5" ht="12.75" hidden="1">
      <c r="A238" s="221" t="s">
        <v>529</v>
      </c>
      <c r="B238" s="55">
        <f>SUM('Egresos Reales'!B92)</f>
        <v>0</v>
      </c>
      <c r="C238" s="203">
        <f>SUM('Egresos Reales'!C92)</f>
        <v>0</v>
      </c>
      <c r="D238" s="203">
        <f>SUM('Egresos Reales'!D92)</f>
        <v>0</v>
      </c>
      <c r="E238" s="203">
        <f>SUM('Egresos Reales'!E92)</f>
        <v>0</v>
      </c>
    </row>
    <row r="239" spans="1:5" ht="12.75">
      <c r="A239" s="221" t="s">
        <v>545</v>
      </c>
      <c r="B239" s="55">
        <f>SUM('Egresos Reales'!B93)</f>
        <v>0</v>
      </c>
      <c r="C239" s="203">
        <f>SUM('Egresos Reales'!C93)</f>
        <v>0</v>
      </c>
      <c r="D239" s="203">
        <f>SUM('Egresos Reales'!D93)</f>
        <v>0</v>
      </c>
      <c r="E239" s="203">
        <f>SUM('Egresos Reales'!E93)</f>
        <v>0</v>
      </c>
    </row>
    <row r="240" spans="1:5" ht="12.75" hidden="1">
      <c r="A240" s="221" t="s">
        <v>380</v>
      </c>
      <c r="B240" s="55">
        <f>SUM('Egresos Reales'!B94)</f>
        <v>0</v>
      </c>
      <c r="C240" s="203">
        <f>SUM('Egresos Reales'!C94)</f>
        <v>0</v>
      </c>
      <c r="D240" s="203">
        <f>SUM('Egresos Reales'!D94)</f>
        <v>0</v>
      </c>
      <c r="E240" s="203">
        <f>SUM('Egresos Reales'!E94)</f>
        <v>0</v>
      </c>
    </row>
    <row r="241" spans="1:5" ht="12.75" hidden="1">
      <c r="A241" s="221" t="s">
        <v>381</v>
      </c>
      <c r="B241" s="55">
        <f>SUM('Egresos Reales'!B95)</f>
        <v>0</v>
      </c>
      <c r="C241" s="203">
        <f>SUM('Egresos Reales'!C95)</f>
        <v>0</v>
      </c>
      <c r="D241" s="203">
        <f>SUM('Egresos Reales'!D95)</f>
        <v>0</v>
      </c>
      <c r="E241" s="203">
        <f>SUM('Egresos Reales'!E95)</f>
        <v>0</v>
      </c>
    </row>
    <row r="242" spans="1:5" ht="12.75" hidden="1">
      <c r="A242" s="221" t="s">
        <v>445</v>
      </c>
      <c r="B242" s="55">
        <f>SUM('Egresos Reales'!B96)</f>
        <v>0</v>
      </c>
      <c r="C242" s="203">
        <f>SUM('Egresos Reales'!C96)</f>
        <v>0</v>
      </c>
      <c r="D242" s="203">
        <f>SUM('Egresos Reales'!D96)</f>
        <v>0</v>
      </c>
      <c r="E242" s="203">
        <f>SUM('Egresos Reales'!E96)</f>
        <v>0</v>
      </c>
    </row>
    <row r="243" spans="1:5" ht="12.75" hidden="1">
      <c r="A243" s="221" t="s">
        <v>479</v>
      </c>
      <c r="B243" s="55">
        <f>SUM('Egresos Reales'!B97)</f>
        <v>0</v>
      </c>
      <c r="C243" s="203">
        <f>SUM('Egresos Reales'!C97)</f>
        <v>0</v>
      </c>
      <c r="D243" s="203">
        <f>SUM('Egresos Reales'!D97)</f>
        <v>0</v>
      </c>
      <c r="E243" s="203">
        <f>SUM('Egresos Reales'!E97)</f>
        <v>0</v>
      </c>
    </row>
    <row r="244" spans="1:5" ht="12.75">
      <c r="A244" s="221" t="s">
        <v>534</v>
      </c>
      <c r="B244" s="55">
        <f>SUM('Egresos Reales'!B98)</f>
        <v>0</v>
      </c>
      <c r="C244" s="203">
        <f>SUM('Egresos Reales'!C98)</f>
        <v>919371.27</v>
      </c>
      <c r="D244" s="203">
        <f>SUM('Egresos Reales'!D98)</f>
        <v>1880419.12</v>
      </c>
      <c r="E244" s="203">
        <f>SUM('Egresos Reales'!E98)</f>
        <v>2799790.39</v>
      </c>
    </row>
    <row r="245" spans="1:5" ht="12.75">
      <c r="A245" s="221" t="s">
        <v>557</v>
      </c>
      <c r="B245" s="55">
        <f>SUM('Egresos Reales'!B99)</f>
        <v>0</v>
      </c>
      <c r="C245" s="203">
        <f>SUM('Egresos Reales'!C99)</f>
        <v>0</v>
      </c>
      <c r="D245" s="203">
        <f>SUM('Egresos Reales'!D99)</f>
        <v>0</v>
      </c>
      <c r="E245" s="203">
        <f>SUM('Egresos Reales'!E99)</f>
        <v>0</v>
      </c>
    </row>
    <row r="246" spans="1:5" ht="12.75" hidden="1">
      <c r="A246" s="221" t="s">
        <v>360</v>
      </c>
      <c r="B246" s="55">
        <f>SUM('Egresos Reales'!B100)</f>
        <v>0</v>
      </c>
      <c r="C246" s="203">
        <f>SUM('Egresos Reales'!C100)</f>
        <v>0</v>
      </c>
      <c r="D246" s="203">
        <f>SUM('Egresos Reales'!D100)</f>
        <v>0</v>
      </c>
      <c r="E246" s="203">
        <f>SUM('Egresos Reales'!E100)</f>
        <v>0</v>
      </c>
    </row>
    <row r="247" spans="1:5" ht="12.75" hidden="1">
      <c r="A247" s="221" t="s">
        <v>361</v>
      </c>
      <c r="B247" s="55">
        <f>SUM('Egresos Reales'!B101)</f>
        <v>0</v>
      </c>
      <c r="C247" s="203">
        <f>SUM('Egresos Reales'!C101)</f>
        <v>0</v>
      </c>
      <c r="D247" s="203">
        <f>SUM('Egresos Reales'!D101)</f>
        <v>0</v>
      </c>
      <c r="E247" s="203">
        <f>SUM('Egresos Reales'!E101)</f>
        <v>0</v>
      </c>
    </row>
    <row r="248" spans="1:5" ht="12.75" hidden="1">
      <c r="A248" s="221" t="s">
        <v>440</v>
      </c>
      <c r="B248" s="55">
        <f>SUM('Egresos Reales'!B102)</f>
        <v>0</v>
      </c>
      <c r="C248" s="203">
        <f>SUM('Egresos Reales'!C102)</f>
        <v>0</v>
      </c>
      <c r="D248" s="203">
        <f>SUM('Egresos Reales'!D102)</f>
        <v>0</v>
      </c>
      <c r="E248" s="203">
        <f>SUM('Egresos Reales'!E102)</f>
        <v>0</v>
      </c>
    </row>
    <row r="249" spans="1:5" ht="12.75" hidden="1">
      <c r="A249" s="221" t="s">
        <v>473</v>
      </c>
      <c r="B249" s="55">
        <f>SUM('Egresos Reales'!B103)</f>
        <v>0</v>
      </c>
      <c r="C249" s="203">
        <f>SUM('Egresos Reales'!C103)</f>
        <v>0</v>
      </c>
      <c r="D249" s="203">
        <f>SUM('Egresos Reales'!D103)</f>
        <v>0</v>
      </c>
      <c r="E249" s="203">
        <f>SUM('Egresos Reales'!E103)</f>
        <v>0</v>
      </c>
    </row>
    <row r="250" spans="1:5" ht="12.75">
      <c r="A250" s="221" t="s">
        <v>528</v>
      </c>
      <c r="B250" s="55">
        <f>SUM('Egresos Reales'!B104)</f>
        <v>139.2</v>
      </c>
      <c r="C250" s="203">
        <f>SUM('Egresos Reales'!C104)</f>
        <v>0</v>
      </c>
      <c r="D250" s="203">
        <f>SUM('Egresos Reales'!D104)</f>
        <v>13.92</v>
      </c>
      <c r="E250" s="203">
        <f>SUM('Egresos Reales'!E104)</f>
        <v>153.11999999999998</v>
      </c>
    </row>
    <row r="251" spans="1:5" ht="12.75">
      <c r="A251" s="221" t="s">
        <v>558</v>
      </c>
      <c r="B251" s="55">
        <f>SUM('Egresos Reales'!B105)</f>
        <v>0</v>
      </c>
      <c r="C251" s="203">
        <f>SUM('Egresos Reales'!C105)</f>
        <v>112.36</v>
      </c>
      <c r="D251" s="203">
        <f>SUM('Egresos Reales'!D105)</f>
        <v>1044</v>
      </c>
      <c r="E251" s="203">
        <f>SUM('Egresos Reales'!E105)</f>
        <v>1156.36</v>
      </c>
    </row>
    <row r="252" spans="1:5" ht="12.75" hidden="1">
      <c r="A252" s="221" t="s">
        <v>304</v>
      </c>
      <c r="B252" s="55">
        <f>SUM('Egresos Reales'!B106)</f>
        <v>0</v>
      </c>
      <c r="C252" s="203">
        <f>SUM('Egresos Reales'!C106)</f>
        <v>0</v>
      </c>
      <c r="D252" s="203">
        <f>SUM('Egresos Reales'!D106)</f>
        <v>0</v>
      </c>
      <c r="E252" s="203">
        <f>SUM('Egresos Reales'!E106)</f>
        <v>0</v>
      </c>
    </row>
    <row r="253" spans="1:5" ht="12.75" hidden="1">
      <c r="A253" s="221" t="s">
        <v>266</v>
      </c>
      <c r="B253" s="55">
        <f>SUM('Egresos Reales'!B107)</f>
        <v>0</v>
      </c>
      <c r="C253" s="203">
        <f>SUM('Egresos Reales'!C107)</f>
        <v>0</v>
      </c>
      <c r="D253" s="203">
        <f>SUM('Egresos Reales'!D107)</f>
        <v>0</v>
      </c>
      <c r="E253" s="203">
        <f>SUM('Egresos Reales'!E107)</f>
        <v>0</v>
      </c>
    </row>
    <row r="254" spans="1:5" ht="12.75" hidden="1">
      <c r="A254" s="221" t="s">
        <v>332</v>
      </c>
      <c r="B254" s="55">
        <f>SUM('Egresos Reales'!B108)</f>
        <v>0</v>
      </c>
      <c r="C254" s="203">
        <f>SUM('Egresos Reales'!C108)</f>
        <v>0</v>
      </c>
      <c r="D254" s="203">
        <f>SUM('Egresos Reales'!D108)</f>
        <v>0</v>
      </c>
      <c r="E254" s="203">
        <f>SUM('Egresos Reales'!E108)</f>
        <v>0</v>
      </c>
    </row>
    <row r="255" spans="1:5" ht="12.75">
      <c r="A255" s="221" t="s">
        <v>535</v>
      </c>
      <c r="B255" s="55">
        <f>SUM('Egresos Reales'!B109)</f>
        <v>0</v>
      </c>
      <c r="C255" s="203">
        <f>SUM('Egresos Reales'!C109)</f>
        <v>0</v>
      </c>
      <c r="D255" s="203">
        <f>SUM('Egresos Reales'!D109)</f>
        <v>0</v>
      </c>
      <c r="E255" s="203">
        <f>SUM('Egresos Reales'!E109)</f>
        <v>0</v>
      </c>
    </row>
    <row r="256" spans="1:5" ht="12.75">
      <c r="A256" s="221" t="s">
        <v>559</v>
      </c>
      <c r="B256" s="55">
        <f>SUM('Egresos Reales'!B110)</f>
        <v>4117780.38</v>
      </c>
      <c r="C256" s="203">
        <f>SUM('Egresos Reales'!C110)</f>
        <v>7137204.91</v>
      </c>
      <c r="D256" s="203">
        <f>SUM('Egresos Reales'!D110)</f>
        <v>5546628.67</v>
      </c>
      <c r="E256" s="203">
        <f>SUM('Egresos Reales'!E110)</f>
        <v>16801613.96</v>
      </c>
    </row>
    <row r="257" spans="1:5" ht="12.75" hidden="1">
      <c r="A257" s="93" t="s">
        <v>314</v>
      </c>
      <c r="B257" s="55">
        <f>SUM('Egresos Reales'!B111)</f>
        <v>0</v>
      </c>
      <c r="C257" s="203">
        <f>SUM('Egresos Reales'!C111)</f>
        <v>0</v>
      </c>
      <c r="D257" s="203">
        <f>SUM('Egresos Reales'!D111)</f>
        <v>0</v>
      </c>
      <c r="E257" s="203">
        <f>SUM('Egresos Reales'!E111)</f>
        <v>0</v>
      </c>
    </row>
    <row r="258" spans="1:5" ht="12.75">
      <c r="A258" s="210" t="s">
        <v>561</v>
      </c>
      <c r="B258" s="55">
        <f>SUM('Egresos Reales'!B112)</f>
        <v>0</v>
      </c>
      <c r="C258" s="203">
        <f>SUM('Egresos Reales'!C112)</f>
        <v>0</v>
      </c>
      <c r="D258" s="203">
        <f>SUM('Egresos Reales'!D112)</f>
        <v>0</v>
      </c>
      <c r="E258" s="203">
        <f>SUM('Egresos Reales'!E112)</f>
        <v>0</v>
      </c>
    </row>
    <row r="259" spans="1:5" ht="12.75" hidden="1">
      <c r="A259" s="93" t="s">
        <v>418</v>
      </c>
      <c r="B259" s="55">
        <f>SUM('Egresos Reales'!B113)</f>
        <v>0</v>
      </c>
      <c r="C259" s="203">
        <f>SUM('Egresos Reales'!C113)</f>
        <v>0</v>
      </c>
      <c r="D259" s="203">
        <f>SUM('Egresos Reales'!D113)</f>
        <v>0</v>
      </c>
      <c r="E259" s="203">
        <f>SUM('Egresos Reales'!E113)</f>
        <v>0</v>
      </c>
    </row>
    <row r="260" spans="1:5" ht="12.75" hidden="1">
      <c r="A260" s="93" t="s">
        <v>403</v>
      </c>
      <c r="B260" s="55">
        <f>SUM('Egresos Reales'!B114)</f>
        <v>0</v>
      </c>
      <c r="C260" s="203">
        <f>SUM('Egresos Reales'!C114)</f>
        <v>0</v>
      </c>
      <c r="D260" s="203">
        <f>SUM('Egresos Reales'!D114)</f>
        <v>0</v>
      </c>
      <c r="E260" s="203">
        <f>SUM('Egresos Reales'!E114)</f>
        <v>0</v>
      </c>
    </row>
    <row r="261" spans="1:5" ht="12.75" hidden="1">
      <c r="A261" s="93" t="s">
        <v>404</v>
      </c>
      <c r="B261" s="55">
        <f>SUM('Egresos Reales'!B115)</f>
        <v>0</v>
      </c>
      <c r="C261" s="203">
        <f>SUM('Egresos Reales'!C115)</f>
        <v>0</v>
      </c>
      <c r="D261" s="203">
        <f>SUM('Egresos Reales'!D115)</f>
        <v>0</v>
      </c>
      <c r="E261" s="203">
        <f>SUM('Egresos Reales'!E115)</f>
        <v>0</v>
      </c>
    </row>
    <row r="262" spans="1:5" ht="12.75">
      <c r="A262" s="210" t="s">
        <v>536</v>
      </c>
      <c r="B262" s="55">
        <f>SUM('Egresos Reales'!B116)</f>
        <v>0</v>
      </c>
      <c r="C262" s="203">
        <f>SUM('Egresos Reales'!C116)</f>
        <v>0</v>
      </c>
      <c r="D262" s="203">
        <f>SUM('Egresos Reales'!D116)</f>
        <v>0</v>
      </c>
      <c r="E262" s="203">
        <f>SUM('Egresos Reales'!E116)</f>
        <v>0</v>
      </c>
    </row>
    <row r="263" spans="1:5" ht="12.75">
      <c r="A263" s="210" t="s">
        <v>560</v>
      </c>
      <c r="B263" s="55">
        <f>SUM('Egresos Reales'!B117)</f>
        <v>4076911.01</v>
      </c>
      <c r="C263" s="203">
        <f>SUM('Egresos Reales'!C117)</f>
        <v>4077695.01</v>
      </c>
      <c r="D263" s="203">
        <f>SUM('Egresos Reales'!D117)</f>
        <v>4232691</v>
      </c>
      <c r="E263" s="203">
        <f>SUM('Egresos Reales'!E117)</f>
        <v>12387297.02</v>
      </c>
    </row>
    <row r="264" spans="1:5" ht="12.75">
      <c r="A264" s="93" t="s">
        <v>448</v>
      </c>
      <c r="B264" s="55">
        <f>SUM('Egresos Reales'!B118)</f>
        <v>951717.14</v>
      </c>
      <c r="C264" s="203">
        <f>SUM('Egresos Reales'!C118)</f>
        <v>951717.14</v>
      </c>
      <c r="D264" s="203">
        <f>SUM('Egresos Reales'!D118)</f>
        <v>951717.14</v>
      </c>
      <c r="E264" s="203">
        <f>SUM('Egresos Reales'!E118)</f>
        <v>2855151.42</v>
      </c>
    </row>
    <row r="265" spans="1:5" ht="12.75">
      <c r="A265" s="222" t="s">
        <v>268</v>
      </c>
      <c r="B265" s="56">
        <f>SUM(B215:B264)</f>
        <v>16714086.610000001</v>
      </c>
      <c r="C265" s="56">
        <f>SUM(C215:C264)</f>
        <v>22979362.64</v>
      </c>
      <c r="D265" s="56">
        <f>SUM(D215:D264)</f>
        <v>21736984.48</v>
      </c>
      <c r="E265" s="56">
        <f>SUM(E215:E264)</f>
        <v>61430433.730000004</v>
      </c>
    </row>
    <row r="266" spans="1:5" ht="12.75">
      <c r="A266" s="223" t="s">
        <v>114</v>
      </c>
      <c r="B266" s="56"/>
      <c r="C266" s="56"/>
      <c r="D266" s="56"/>
      <c r="E266" s="56"/>
    </row>
    <row r="267" spans="1:5" ht="12.75">
      <c r="A267" s="224" t="s">
        <v>115</v>
      </c>
      <c r="B267" s="55">
        <f>SUM('Egresos Reales'!B120)</f>
        <v>0</v>
      </c>
      <c r="C267" s="55">
        <f>SUM('Egresos Reales'!C120)</f>
        <v>0</v>
      </c>
      <c r="D267" s="55">
        <f>SUM('Egresos Reales'!D120)</f>
        <v>0</v>
      </c>
      <c r="E267" s="55">
        <f>SUM(B267:D267)</f>
        <v>0</v>
      </c>
    </row>
    <row r="268" spans="1:5" ht="12.75">
      <c r="A268" s="111" t="s">
        <v>400</v>
      </c>
      <c r="B268" s="55">
        <f>SUM('Egresos Reales'!B121)</f>
        <v>342744.68</v>
      </c>
      <c r="C268" s="55">
        <f>SUM('Egresos Reales'!C121)</f>
        <v>195374.82</v>
      </c>
      <c r="D268" s="55">
        <f>SUM('Egresos Reales'!D121)</f>
        <v>156173.55</v>
      </c>
      <c r="E268" s="55">
        <f>SUM(B268:D268)</f>
        <v>694293.05</v>
      </c>
    </row>
    <row r="269" spans="1:5" ht="12.75">
      <c r="A269" s="224" t="s">
        <v>296</v>
      </c>
      <c r="B269" s="55">
        <f>SUM('Egresos Reales'!B122)</f>
        <v>1333333</v>
      </c>
      <c r="C269" s="55">
        <f>SUM('Egresos Reales'!C122)</f>
        <v>1333333</v>
      </c>
      <c r="D269" s="55">
        <f>SUM('Egresos Reales'!D122)</f>
        <v>1333333</v>
      </c>
      <c r="E269" s="55">
        <f>SUM(B269:D269)</f>
        <v>3999999</v>
      </c>
    </row>
    <row r="270" spans="1:5" ht="12.75" hidden="1">
      <c r="A270" s="224" t="s">
        <v>298</v>
      </c>
      <c r="B270" s="55">
        <f>SUM('Egresos Reales'!B123)</f>
        <v>0</v>
      </c>
      <c r="C270" s="55">
        <f>SUM('Egresos Reales'!C123)</f>
        <v>0</v>
      </c>
      <c r="D270" s="55">
        <f>SUM('Egresos Reales'!D123)</f>
        <v>0</v>
      </c>
      <c r="E270" s="55">
        <f>SUM(B270:D270)</f>
        <v>0</v>
      </c>
    </row>
    <row r="271" spans="1:5" ht="12.75" hidden="1">
      <c r="A271" s="72" t="s">
        <v>303</v>
      </c>
      <c r="B271" s="55">
        <f>SUM('Egresos Reales'!B124)</f>
        <v>0</v>
      </c>
      <c r="C271" s="55">
        <f>SUM('Egresos Reales'!C124)</f>
        <v>0</v>
      </c>
      <c r="D271" s="55">
        <f>SUM('Egresos Reales'!D124)</f>
        <v>0</v>
      </c>
      <c r="E271" s="55">
        <f>SUM(B271:D271)</f>
        <v>0</v>
      </c>
    </row>
    <row r="272" spans="1:5" ht="12.75">
      <c r="A272" s="225" t="s">
        <v>116</v>
      </c>
      <c r="B272" s="56">
        <f>SUM(B267:B271)</f>
        <v>1676077.68</v>
      </c>
      <c r="C272" s="56">
        <f>SUM(C267:C271)</f>
        <v>1528707.82</v>
      </c>
      <c r="D272" s="56">
        <f>SUM(D267:D271)</f>
        <v>1489506.55</v>
      </c>
      <c r="E272" s="56">
        <f>SUM(E267:E271)</f>
        <v>4694292.05</v>
      </c>
    </row>
    <row r="273" spans="1:5" ht="12.75">
      <c r="A273" s="223" t="s">
        <v>289</v>
      </c>
      <c r="B273" s="55"/>
      <c r="C273" s="55"/>
      <c r="D273" s="55"/>
      <c r="E273" s="55"/>
    </row>
    <row r="274" spans="1:6" ht="12.75">
      <c r="A274" s="93" t="s">
        <v>137</v>
      </c>
      <c r="B274" s="55">
        <f>SUM('Egresos Reales'!B126)</f>
        <v>0</v>
      </c>
      <c r="C274" s="203">
        <f>SUM('Egresos Reales'!C126)</f>
        <v>0</v>
      </c>
      <c r="D274" s="203">
        <f>SUM('Egresos Reales'!D126)</f>
        <v>0</v>
      </c>
      <c r="E274" s="203">
        <f>SUM('Egresos Reales'!E126)</f>
        <v>0</v>
      </c>
      <c r="F274" s="35"/>
    </row>
    <row r="275" spans="1:6" ht="12.75" hidden="1">
      <c r="A275" s="93" t="s">
        <v>127</v>
      </c>
      <c r="B275" s="55">
        <f>SUM('Egresos Reales'!B127)</f>
        <v>0</v>
      </c>
      <c r="C275" s="203">
        <f>SUM('Egresos Reales'!C127)</f>
        <v>0</v>
      </c>
      <c r="D275" s="203">
        <f>SUM('Egresos Reales'!D127)</f>
        <v>0</v>
      </c>
      <c r="E275" s="203">
        <f>SUM('Egresos Reales'!E127)</f>
        <v>0</v>
      </c>
      <c r="F275" s="35"/>
    </row>
    <row r="276" spans="1:6" ht="12.75" hidden="1">
      <c r="A276" s="93" t="s">
        <v>284</v>
      </c>
      <c r="B276" s="55">
        <f>SUM('Egresos Reales'!B128)</f>
        <v>0</v>
      </c>
      <c r="C276" s="203">
        <f>SUM('Egresos Reales'!C128)</f>
        <v>0</v>
      </c>
      <c r="D276" s="203">
        <f>SUM('Egresos Reales'!D128)</f>
        <v>0</v>
      </c>
      <c r="E276" s="203">
        <f>SUM('Egresos Reales'!E128)</f>
        <v>0</v>
      </c>
      <c r="F276" s="35"/>
    </row>
    <row r="277" spans="1:6" ht="12.75" hidden="1">
      <c r="A277" s="93" t="s">
        <v>285</v>
      </c>
      <c r="B277" s="55">
        <f>SUM('Egresos Reales'!B129)</f>
        <v>0</v>
      </c>
      <c r="C277" s="203">
        <f>SUM('Egresos Reales'!C129)</f>
        <v>0</v>
      </c>
      <c r="D277" s="203">
        <f>SUM('Egresos Reales'!D129)</f>
        <v>0</v>
      </c>
      <c r="E277" s="203">
        <f>SUM('Egresos Reales'!E129)</f>
        <v>0</v>
      </c>
      <c r="F277" s="35"/>
    </row>
    <row r="278" spans="1:6" ht="12.75" hidden="1">
      <c r="A278" s="93" t="s">
        <v>236</v>
      </c>
      <c r="B278" s="55">
        <f>SUM('Egresos Reales'!B130)</f>
        <v>0</v>
      </c>
      <c r="C278" s="203">
        <f>SUM('Egresos Reales'!C130)</f>
        <v>0</v>
      </c>
      <c r="D278" s="203">
        <f>SUM('Egresos Reales'!D130)</f>
        <v>0</v>
      </c>
      <c r="E278" s="203">
        <f>SUM('Egresos Reales'!E130)</f>
        <v>0</v>
      </c>
      <c r="F278" s="35"/>
    </row>
    <row r="279" spans="1:6" ht="12.75">
      <c r="A279" s="93" t="s">
        <v>240</v>
      </c>
      <c r="B279" s="55">
        <f>SUM('Egresos Reales'!B131)</f>
        <v>0</v>
      </c>
      <c r="C279" s="203">
        <f>SUM('Egresos Reales'!C131)</f>
        <v>0</v>
      </c>
      <c r="D279" s="203">
        <f>SUM('Egresos Reales'!D131)</f>
        <v>0</v>
      </c>
      <c r="E279" s="203">
        <f>SUM('Egresos Reales'!E131)</f>
        <v>0</v>
      </c>
      <c r="F279" s="35"/>
    </row>
    <row r="280" spans="1:6" ht="12.75" hidden="1">
      <c r="A280" s="93" t="s">
        <v>246</v>
      </c>
      <c r="B280" s="55">
        <f>SUM('Egresos Reales'!B132)</f>
        <v>0</v>
      </c>
      <c r="C280" s="203">
        <f>SUM('Egresos Reales'!C132)</f>
        <v>0</v>
      </c>
      <c r="D280" s="203">
        <f>SUM('Egresos Reales'!D132)</f>
        <v>0</v>
      </c>
      <c r="E280" s="203">
        <f>SUM('Egresos Reales'!E132)</f>
        <v>0</v>
      </c>
      <c r="F280" s="35"/>
    </row>
    <row r="281" spans="1:6" ht="12.75" hidden="1">
      <c r="A281" s="93" t="s">
        <v>280</v>
      </c>
      <c r="B281" s="55">
        <f>SUM('Egresos Reales'!B133)</f>
        <v>0</v>
      </c>
      <c r="C281" s="203">
        <f>SUM('Egresos Reales'!C133)</f>
        <v>0</v>
      </c>
      <c r="D281" s="203">
        <f>SUM('Egresos Reales'!D133)</f>
        <v>0</v>
      </c>
      <c r="E281" s="203">
        <f>SUM('Egresos Reales'!E133)</f>
        <v>0</v>
      </c>
      <c r="F281" s="35"/>
    </row>
    <row r="282" spans="1:6" ht="12.75" hidden="1">
      <c r="A282" s="93" t="s">
        <v>247</v>
      </c>
      <c r="B282" s="55">
        <f>SUM('Egresos Reales'!B134)</f>
        <v>0</v>
      </c>
      <c r="C282" s="203">
        <f>SUM('Egresos Reales'!C134)</f>
        <v>0</v>
      </c>
      <c r="D282" s="203">
        <f>SUM('Egresos Reales'!D134)</f>
        <v>0</v>
      </c>
      <c r="E282" s="203">
        <f>SUM('Egresos Reales'!E134)</f>
        <v>0</v>
      </c>
      <c r="F282" s="35"/>
    </row>
    <row r="283" spans="1:6" ht="12.75" hidden="1">
      <c r="A283" s="93" t="s">
        <v>248</v>
      </c>
      <c r="B283" s="55">
        <f>SUM('Egresos Reales'!B135)</f>
        <v>0</v>
      </c>
      <c r="C283" s="203">
        <f>SUM('Egresos Reales'!C135)</f>
        <v>0</v>
      </c>
      <c r="D283" s="203">
        <f>SUM('Egresos Reales'!D135)</f>
        <v>0</v>
      </c>
      <c r="E283" s="203">
        <f>SUM('Egresos Reales'!E135)</f>
        <v>0</v>
      </c>
      <c r="F283" s="35"/>
    </row>
    <row r="284" spans="1:6" ht="12.75" hidden="1">
      <c r="A284" s="93" t="s">
        <v>239</v>
      </c>
      <c r="B284" s="55">
        <f>SUM('Egresos Reales'!B136)</f>
        <v>0</v>
      </c>
      <c r="C284" s="203">
        <f>SUM('Egresos Reales'!C136)</f>
        <v>0</v>
      </c>
      <c r="D284" s="203">
        <f>SUM('Egresos Reales'!D136)</f>
        <v>0</v>
      </c>
      <c r="E284" s="203">
        <f>SUM('Egresos Reales'!E136)</f>
        <v>0</v>
      </c>
      <c r="F284" s="35"/>
    </row>
    <row r="285" spans="1:6" ht="12.75" hidden="1">
      <c r="A285" s="93" t="s">
        <v>384</v>
      </c>
      <c r="B285" s="55">
        <f>SUM('Egresos Reales'!B137)</f>
        <v>0</v>
      </c>
      <c r="C285" s="203">
        <f>SUM('Egresos Reales'!C137)</f>
        <v>0</v>
      </c>
      <c r="D285" s="203">
        <f>SUM('Egresos Reales'!D137)</f>
        <v>0</v>
      </c>
      <c r="E285" s="203">
        <f>SUM('Egresos Reales'!E137)</f>
        <v>0</v>
      </c>
      <c r="F285" s="35"/>
    </row>
    <row r="286" spans="1:6" ht="12.75" hidden="1">
      <c r="A286" s="93" t="s">
        <v>431</v>
      </c>
      <c r="B286" s="55">
        <f>SUM('Egresos Reales'!B138)</f>
        <v>0</v>
      </c>
      <c r="C286" s="203">
        <f>SUM('Egresos Reales'!C138)</f>
        <v>0</v>
      </c>
      <c r="D286" s="203">
        <f>SUM('Egresos Reales'!D138)</f>
        <v>0</v>
      </c>
      <c r="E286" s="203">
        <f>SUM('Egresos Reales'!E138)</f>
        <v>0</v>
      </c>
      <c r="F286" s="35"/>
    </row>
    <row r="287" spans="1:6" ht="12.75">
      <c r="A287" s="93" t="s">
        <v>290</v>
      </c>
      <c r="B287" s="55">
        <f>SUM('Egresos Reales'!B139)</f>
        <v>857511.35</v>
      </c>
      <c r="C287" s="203">
        <f>SUM('Egresos Reales'!C139)</f>
        <v>187915.81</v>
      </c>
      <c r="D287" s="203">
        <f>SUM('Egresos Reales'!D139)</f>
        <v>16122.05</v>
      </c>
      <c r="E287" s="203">
        <f>SUM('Egresos Reales'!E139)</f>
        <v>1061549.21</v>
      </c>
      <c r="F287" s="35"/>
    </row>
    <row r="288" spans="1:6" ht="12.75">
      <c r="A288" s="93" t="s">
        <v>291</v>
      </c>
      <c r="B288" s="55">
        <f>SUM('Egresos Reales'!B140)</f>
        <v>1572390.29</v>
      </c>
      <c r="C288" s="203">
        <f>SUM('Egresos Reales'!C140)</f>
        <v>2460311.25</v>
      </c>
      <c r="D288" s="203">
        <f>SUM('Egresos Reales'!D140)</f>
        <v>3334266.12</v>
      </c>
      <c r="E288" s="203">
        <f>SUM('Egresos Reales'!E140)</f>
        <v>7366967.66</v>
      </c>
      <c r="F288" s="35"/>
    </row>
    <row r="289" spans="1:6" ht="12.75" hidden="1">
      <c r="A289" s="93" t="s">
        <v>311</v>
      </c>
      <c r="B289" s="55">
        <f>SUM('Egresos Reales'!B141)</f>
        <v>0</v>
      </c>
      <c r="C289" s="203">
        <f>SUM('Egresos Reales'!C141)</f>
        <v>0</v>
      </c>
      <c r="D289" s="203">
        <f>SUM('Egresos Reales'!D141)</f>
        <v>0</v>
      </c>
      <c r="E289" s="203">
        <f>SUM('Egresos Reales'!E141)</f>
        <v>0</v>
      </c>
      <c r="F289" s="35"/>
    </row>
    <row r="290" spans="1:6" ht="12.75" hidden="1">
      <c r="A290" s="93" t="s">
        <v>385</v>
      </c>
      <c r="B290" s="55">
        <f>SUM('Egresos Reales'!B142)</f>
        <v>0</v>
      </c>
      <c r="C290" s="203">
        <f>SUM('Egresos Reales'!C142)</f>
        <v>0</v>
      </c>
      <c r="D290" s="203">
        <f>SUM('Egresos Reales'!D142)</f>
        <v>0</v>
      </c>
      <c r="E290" s="203">
        <f>SUM('Egresos Reales'!E142)</f>
        <v>0</v>
      </c>
      <c r="F290" s="35"/>
    </row>
    <row r="291" spans="1:6" ht="12.75" hidden="1">
      <c r="A291" s="93" t="s">
        <v>432</v>
      </c>
      <c r="B291" s="55">
        <f>SUM('Egresos Reales'!B143)</f>
        <v>0</v>
      </c>
      <c r="C291" s="203">
        <f>SUM('Egresos Reales'!C143)</f>
        <v>0</v>
      </c>
      <c r="D291" s="203">
        <f>SUM('Egresos Reales'!D143)</f>
        <v>0</v>
      </c>
      <c r="E291" s="203">
        <f>SUM('Egresos Reales'!E143)</f>
        <v>0</v>
      </c>
      <c r="F291" s="35"/>
    </row>
    <row r="292" spans="1:6" ht="12.75" hidden="1">
      <c r="A292" s="93" t="s">
        <v>317</v>
      </c>
      <c r="B292" s="55">
        <f>SUM('Egresos Reales'!B144)</f>
        <v>0</v>
      </c>
      <c r="C292" s="203">
        <f>SUM('Egresos Reales'!C144)</f>
        <v>0</v>
      </c>
      <c r="D292" s="203">
        <f>SUM('Egresos Reales'!D144)</f>
        <v>0</v>
      </c>
      <c r="E292" s="203">
        <f>SUM('Egresos Reales'!E144)</f>
        <v>0</v>
      </c>
      <c r="F292" s="35"/>
    </row>
    <row r="293" spans="1:6" ht="12.75" hidden="1">
      <c r="A293" s="93" t="s">
        <v>386</v>
      </c>
      <c r="B293" s="55">
        <f>SUM('Egresos Reales'!B145)</f>
        <v>0</v>
      </c>
      <c r="C293" s="203">
        <f>SUM('Egresos Reales'!C145)</f>
        <v>0</v>
      </c>
      <c r="D293" s="203">
        <f>SUM('Egresos Reales'!D145)</f>
        <v>0</v>
      </c>
      <c r="E293" s="203">
        <f>SUM('Egresos Reales'!E145)</f>
        <v>0</v>
      </c>
      <c r="F293" s="35"/>
    </row>
    <row r="294" spans="1:6" ht="12.75" hidden="1">
      <c r="A294" s="93" t="s">
        <v>433</v>
      </c>
      <c r="B294" s="55">
        <f>SUM('Egresos Reales'!B146)</f>
        <v>0</v>
      </c>
      <c r="C294" s="203">
        <f>SUM('Egresos Reales'!C146)</f>
        <v>0</v>
      </c>
      <c r="D294" s="203">
        <f>SUM('Egresos Reales'!D146)</f>
        <v>0</v>
      </c>
      <c r="E294" s="203">
        <f>SUM('Egresos Reales'!E146)</f>
        <v>0</v>
      </c>
      <c r="F294" s="35"/>
    </row>
    <row r="295" spans="1:6" ht="12.75">
      <c r="A295" s="93" t="s">
        <v>318</v>
      </c>
      <c r="B295" s="55">
        <f>SUM('Egresos Reales'!B147)</f>
        <v>0</v>
      </c>
      <c r="C295" s="203">
        <f>SUM('Egresos Reales'!C147)</f>
        <v>0</v>
      </c>
      <c r="D295" s="203">
        <f>SUM('Egresos Reales'!D147)</f>
        <v>0</v>
      </c>
      <c r="E295" s="203">
        <f>SUM('Egresos Reales'!E147)</f>
        <v>0</v>
      </c>
      <c r="F295" s="35"/>
    </row>
    <row r="296" spans="1:6" ht="12.75">
      <c r="A296" s="93" t="s">
        <v>387</v>
      </c>
      <c r="B296" s="55">
        <f>SUM('Egresos Reales'!B148)</f>
        <v>0</v>
      </c>
      <c r="C296" s="203">
        <f>SUM('Egresos Reales'!C148)</f>
        <v>0</v>
      </c>
      <c r="D296" s="203">
        <f>SUM('Egresos Reales'!D148)</f>
        <v>0</v>
      </c>
      <c r="E296" s="203">
        <f>SUM('Egresos Reales'!E148)</f>
        <v>0</v>
      </c>
      <c r="F296" s="35"/>
    </row>
    <row r="297" spans="1:6" ht="12.75">
      <c r="A297" s="93" t="s">
        <v>434</v>
      </c>
      <c r="B297" s="55">
        <f>SUM('Egresos Reales'!B149)</f>
        <v>0</v>
      </c>
      <c r="C297" s="203">
        <f>SUM('Egresos Reales'!C149)</f>
        <v>0</v>
      </c>
      <c r="D297" s="203">
        <f>SUM('Egresos Reales'!D149)</f>
        <v>0</v>
      </c>
      <c r="E297" s="203">
        <f>SUM('Egresos Reales'!E149)</f>
        <v>0</v>
      </c>
      <c r="F297" s="35"/>
    </row>
    <row r="298" spans="1:6" ht="12.75">
      <c r="A298" s="210" t="s">
        <v>482</v>
      </c>
      <c r="B298" s="55">
        <f>SUM('Egresos Reales'!B150)</f>
        <v>0</v>
      </c>
      <c r="C298" s="203">
        <f>SUM('Egresos Reales'!C150)</f>
        <v>0</v>
      </c>
      <c r="D298" s="203">
        <f>SUM('Egresos Reales'!D150)</f>
        <v>0</v>
      </c>
      <c r="E298" s="203">
        <f>SUM('Egresos Reales'!E150)</f>
        <v>0</v>
      </c>
      <c r="F298" s="35"/>
    </row>
    <row r="299" spans="1:6" ht="12.75">
      <c r="A299" s="210" t="s">
        <v>524</v>
      </c>
      <c r="B299" s="55">
        <f>SUM('Egresos Reales'!B151)</f>
        <v>0</v>
      </c>
      <c r="C299" s="203">
        <f>SUM('Egresos Reales'!C151)</f>
        <v>0</v>
      </c>
      <c r="D299" s="203">
        <f>SUM('Egresos Reales'!D151)</f>
        <v>94000</v>
      </c>
      <c r="E299" s="203">
        <f>SUM('Egresos Reales'!E151)</f>
        <v>94000</v>
      </c>
      <c r="F299" s="35"/>
    </row>
    <row r="300" spans="1:6" ht="12.75" hidden="1">
      <c r="A300" s="93" t="s">
        <v>319</v>
      </c>
      <c r="B300" s="55">
        <f>SUM('Egresos Reales'!B152)</f>
        <v>0</v>
      </c>
      <c r="C300" s="203">
        <f>SUM('Egresos Reales'!C152)</f>
        <v>0</v>
      </c>
      <c r="D300" s="203">
        <f>SUM('Egresos Reales'!D152)</f>
        <v>0</v>
      </c>
      <c r="E300" s="203">
        <f>SUM('Egresos Reales'!E152)</f>
        <v>0</v>
      </c>
      <c r="F300" s="35"/>
    </row>
    <row r="301" spans="1:6" ht="12.75">
      <c r="A301" s="93" t="s">
        <v>329</v>
      </c>
      <c r="B301" s="55">
        <f>SUM('Egresos Reales'!B153)</f>
        <v>0</v>
      </c>
      <c r="C301" s="203">
        <f>SUM('Egresos Reales'!C153)</f>
        <v>0</v>
      </c>
      <c r="D301" s="203">
        <f>SUM('Egresos Reales'!D153)</f>
        <v>0</v>
      </c>
      <c r="E301" s="203">
        <f>SUM('Egresos Reales'!E153)</f>
        <v>0</v>
      </c>
      <c r="F301" s="35"/>
    </row>
    <row r="302" spans="1:6" ht="12.75">
      <c r="A302" s="93" t="s">
        <v>388</v>
      </c>
      <c r="B302" s="55">
        <f>SUM('Egresos Reales'!B154)</f>
        <v>0</v>
      </c>
      <c r="C302" s="203">
        <f>SUM('Egresos Reales'!C154)</f>
        <v>0</v>
      </c>
      <c r="D302" s="203">
        <f>SUM('Egresos Reales'!D154)</f>
        <v>0</v>
      </c>
      <c r="E302" s="203">
        <f>SUM('Egresos Reales'!E154)</f>
        <v>0</v>
      </c>
      <c r="F302" s="35"/>
    </row>
    <row r="303" spans="1:6" ht="12.75">
      <c r="A303" s="93" t="s">
        <v>455</v>
      </c>
      <c r="B303" s="55">
        <f>SUM('Egresos Reales'!B155)</f>
        <v>0</v>
      </c>
      <c r="C303" s="203">
        <f>SUM('Egresos Reales'!C155)</f>
        <v>0</v>
      </c>
      <c r="D303" s="203">
        <f>SUM('Egresos Reales'!D155)</f>
        <v>0</v>
      </c>
      <c r="E303" s="203">
        <f>SUM('Egresos Reales'!E155)</f>
        <v>0</v>
      </c>
      <c r="F303" s="35"/>
    </row>
    <row r="304" spans="1:6" ht="12.75">
      <c r="A304" s="210" t="s">
        <v>486</v>
      </c>
      <c r="B304" s="55">
        <f>SUM('Egresos Reales'!B156)</f>
        <v>0</v>
      </c>
      <c r="C304" s="203">
        <f>SUM('Egresos Reales'!C156)</f>
        <v>0</v>
      </c>
      <c r="D304" s="203">
        <f>SUM('Egresos Reales'!D156)</f>
        <v>0</v>
      </c>
      <c r="E304" s="203">
        <f>SUM('Egresos Reales'!E156)</f>
        <v>0</v>
      </c>
      <c r="F304" s="35"/>
    </row>
    <row r="305" spans="1:6" ht="12.75">
      <c r="A305" s="210" t="s">
        <v>523</v>
      </c>
      <c r="B305" s="55">
        <f>SUM('Egresos Reales'!B157)</f>
        <v>0</v>
      </c>
      <c r="C305" s="203">
        <f>SUM('Egresos Reales'!C157)</f>
        <v>0</v>
      </c>
      <c r="D305" s="203">
        <f>SUM('Egresos Reales'!D157)</f>
        <v>0</v>
      </c>
      <c r="E305" s="203">
        <f>SUM('Egresos Reales'!E157)</f>
        <v>0</v>
      </c>
      <c r="F305" s="35"/>
    </row>
    <row r="306" spans="1:6" ht="12.75" hidden="1">
      <c r="A306" s="93" t="s">
        <v>395</v>
      </c>
      <c r="B306" s="55">
        <f>SUM('Egresos Reales'!B158)</f>
        <v>0</v>
      </c>
      <c r="C306" s="203">
        <f>SUM('Egresos Reales'!C158)</f>
        <v>0</v>
      </c>
      <c r="D306" s="203">
        <f>SUM('Egresos Reales'!D158)</f>
        <v>0</v>
      </c>
      <c r="E306" s="203">
        <f>SUM('Egresos Reales'!E158)</f>
        <v>0</v>
      </c>
      <c r="F306" s="35"/>
    </row>
    <row r="307" spans="1:6" ht="12.75">
      <c r="A307" s="93" t="s">
        <v>341</v>
      </c>
      <c r="B307" s="55">
        <f>SUM('Egresos Reales'!B159)</f>
        <v>0</v>
      </c>
      <c r="C307" s="203">
        <f>SUM('Egresos Reales'!C159)</f>
        <v>0</v>
      </c>
      <c r="D307" s="203">
        <f>SUM('Egresos Reales'!D159)</f>
        <v>0</v>
      </c>
      <c r="E307" s="203">
        <f>SUM('Egresos Reales'!E159)</f>
        <v>0</v>
      </c>
      <c r="F307" s="35"/>
    </row>
    <row r="308" spans="1:6" ht="12.75">
      <c r="A308" s="93" t="s">
        <v>430</v>
      </c>
      <c r="B308" s="55">
        <f>SUM('Egresos Reales'!B160)</f>
        <v>0</v>
      </c>
      <c r="C308" s="203">
        <f>SUM('Egresos Reales'!C160)</f>
        <v>0</v>
      </c>
      <c r="D308" s="203">
        <f>SUM('Egresos Reales'!D160)</f>
        <v>0</v>
      </c>
      <c r="E308" s="203">
        <f>SUM('Egresos Reales'!E160)</f>
        <v>0</v>
      </c>
      <c r="F308" s="35"/>
    </row>
    <row r="309" spans="1:6" ht="12.75">
      <c r="A309" s="210" t="s">
        <v>488</v>
      </c>
      <c r="B309" s="55">
        <f>SUM('Egresos Reales'!B161)</f>
        <v>0</v>
      </c>
      <c r="C309" s="203">
        <f>SUM('Egresos Reales'!C161)</f>
        <v>0</v>
      </c>
      <c r="D309" s="203">
        <f>SUM('Egresos Reales'!D161)</f>
        <v>0</v>
      </c>
      <c r="E309" s="203">
        <f>SUM('Egresos Reales'!E161)</f>
        <v>0</v>
      </c>
      <c r="F309" s="35"/>
    </row>
    <row r="310" spans="1:6" ht="12.75">
      <c r="A310" s="93" t="s">
        <v>393</v>
      </c>
      <c r="B310" s="55">
        <f>SUM('Egresos Reales'!B162)</f>
        <v>0</v>
      </c>
      <c r="C310" s="203">
        <f>SUM('Egresos Reales'!C162)</f>
        <v>0</v>
      </c>
      <c r="D310" s="203">
        <f>SUM('Egresos Reales'!D162)</f>
        <v>0</v>
      </c>
      <c r="E310" s="203">
        <f>SUM('Egresos Reales'!E162)</f>
        <v>0</v>
      </c>
      <c r="F310" s="35"/>
    </row>
    <row r="311" spans="1:6" ht="12.75">
      <c r="A311" s="210" t="s">
        <v>470</v>
      </c>
      <c r="B311" s="55">
        <f>SUM('Egresos Reales'!B163)</f>
        <v>0</v>
      </c>
      <c r="C311" s="203">
        <f>SUM('Egresos Reales'!C163)</f>
        <v>0</v>
      </c>
      <c r="D311" s="203">
        <f>SUM('Egresos Reales'!D163)</f>
        <v>0</v>
      </c>
      <c r="E311" s="203">
        <f>SUM('Egresos Reales'!E163)</f>
        <v>0</v>
      </c>
      <c r="F311" s="35"/>
    </row>
    <row r="312" spans="1:6" ht="12.75">
      <c r="A312" s="210" t="s">
        <v>485</v>
      </c>
      <c r="B312" s="55">
        <f>SUM('Egresos Reales'!B164)</f>
        <v>0</v>
      </c>
      <c r="C312" s="203">
        <f>SUM('Egresos Reales'!C164)</f>
        <v>0</v>
      </c>
      <c r="D312" s="203">
        <f>SUM('Egresos Reales'!D164)</f>
        <v>0</v>
      </c>
      <c r="E312" s="203">
        <f>SUM('Egresos Reales'!E164)</f>
        <v>0</v>
      </c>
      <c r="F312" s="35"/>
    </row>
    <row r="313" spans="1:6" ht="12.75">
      <c r="A313" s="210" t="s">
        <v>500</v>
      </c>
      <c r="B313" s="55">
        <f>SUM('Egresos Reales'!B165)</f>
        <v>0</v>
      </c>
      <c r="C313" s="203">
        <f>SUM('Egresos Reales'!C165)</f>
        <v>0</v>
      </c>
      <c r="D313" s="203">
        <f>SUM('Egresos Reales'!D165)</f>
        <v>13579016.37</v>
      </c>
      <c r="E313" s="203">
        <f>SUM('Egresos Reales'!E165)</f>
        <v>13579016.37</v>
      </c>
      <c r="F313" s="35"/>
    </row>
    <row r="314" spans="1:6" ht="12.75" hidden="1">
      <c r="A314" s="93" t="s">
        <v>308</v>
      </c>
      <c r="B314" s="55">
        <f>SUM('Egresos Reales'!B166)</f>
        <v>0</v>
      </c>
      <c r="C314" s="203">
        <f>SUM('Egresos Reales'!C166)</f>
        <v>0</v>
      </c>
      <c r="D314" s="203">
        <f>SUM('Egresos Reales'!D166)</f>
        <v>0</v>
      </c>
      <c r="E314" s="203">
        <f>SUM('Egresos Reales'!E166)</f>
        <v>0</v>
      </c>
      <c r="F314" s="35"/>
    </row>
    <row r="315" spans="1:6" ht="12.75" hidden="1">
      <c r="A315" s="93" t="s">
        <v>396</v>
      </c>
      <c r="B315" s="55">
        <f>SUM('Egresos Reales'!B167)</f>
        <v>0</v>
      </c>
      <c r="C315" s="203">
        <f>SUM('Egresos Reales'!C167)</f>
        <v>0</v>
      </c>
      <c r="D315" s="203">
        <f>SUM('Egresos Reales'!D167)</f>
        <v>0</v>
      </c>
      <c r="E315" s="203">
        <f>SUM('Egresos Reales'!E167)</f>
        <v>0</v>
      </c>
      <c r="F315" s="35"/>
    </row>
    <row r="316" spans="1:6" ht="12.75">
      <c r="A316" s="93" t="s">
        <v>457</v>
      </c>
      <c r="B316" s="55">
        <f>SUM('Egresos Reales'!B168)</f>
        <v>0</v>
      </c>
      <c r="C316" s="203">
        <f>SUM('Egresos Reales'!C168)</f>
        <v>0</v>
      </c>
      <c r="D316" s="203">
        <f>SUM('Egresos Reales'!D168)</f>
        <v>0</v>
      </c>
      <c r="E316" s="203">
        <f>SUM('Egresos Reales'!E168)</f>
        <v>0</v>
      </c>
      <c r="F316" s="35"/>
    </row>
    <row r="317" spans="1:6" ht="12.75">
      <c r="A317" s="210" t="s">
        <v>491</v>
      </c>
      <c r="B317" s="55">
        <f>SUM('Egresos Reales'!B169)</f>
        <v>0</v>
      </c>
      <c r="C317" s="203">
        <f>SUM('Egresos Reales'!C169)</f>
        <v>0</v>
      </c>
      <c r="D317" s="203">
        <f>SUM('Egresos Reales'!D169)</f>
        <v>0</v>
      </c>
      <c r="E317" s="203">
        <f>SUM('Egresos Reales'!E169)</f>
        <v>0</v>
      </c>
      <c r="F317" s="35"/>
    </row>
    <row r="318" spans="1:6" ht="12.75">
      <c r="A318" s="210" t="s">
        <v>522</v>
      </c>
      <c r="B318" s="55">
        <f>SUM('Egresos Reales'!B170)</f>
        <v>0</v>
      </c>
      <c r="C318" s="203">
        <f>SUM('Egresos Reales'!C170)</f>
        <v>0</v>
      </c>
      <c r="D318" s="203">
        <f>SUM('Egresos Reales'!D170)</f>
        <v>0</v>
      </c>
      <c r="E318" s="203">
        <f>SUM('Egresos Reales'!E170)</f>
        <v>0</v>
      </c>
      <c r="F318" s="35"/>
    </row>
    <row r="319" spans="1:6" ht="12.75">
      <c r="A319" s="210" t="s">
        <v>537</v>
      </c>
      <c r="B319" s="55">
        <f>SUM('Egresos Reales'!B171)</f>
        <v>0</v>
      </c>
      <c r="C319" s="203">
        <f>SUM('Egresos Reales'!C171)</f>
        <v>0</v>
      </c>
      <c r="D319" s="203">
        <f>SUM('Egresos Reales'!D171)</f>
        <v>0</v>
      </c>
      <c r="E319" s="203">
        <f>SUM('Egresos Reales'!E171)</f>
        <v>0</v>
      </c>
      <c r="F319" s="35"/>
    </row>
    <row r="320" spans="1:6" ht="12.75" hidden="1">
      <c r="A320" s="93" t="s">
        <v>449</v>
      </c>
      <c r="B320" s="55">
        <f>SUM('Egresos Reales'!B172)</f>
        <v>0</v>
      </c>
      <c r="C320" s="203">
        <f>SUM('Egresos Reales'!C172)</f>
        <v>0</v>
      </c>
      <c r="D320" s="203">
        <f>SUM('Egresos Reales'!D172)</f>
        <v>0</v>
      </c>
      <c r="E320" s="203">
        <f>SUM('Egresos Reales'!E172)</f>
        <v>0</v>
      </c>
      <c r="F320" s="35"/>
    </row>
    <row r="321" spans="1:6" ht="12.75" hidden="1">
      <c r="A321" s="201" t="s">
        <v>458</v>
      </c>
      <c r="B321" s="55">
        <f>SUM('Egresos Reales'!B173)</f>
        <v>0</v>
      </c>
      <c r="C321" s="203">
        <f>SUM('Egresos Reales'!C173)</f>
        <v>0</v>
      </c>
      <c r="D321" s="203">
        <f>SUM('Egresos Reales'!D173)</f>
        <v>0</v>
      </c>
      <c r="E321" s="203">
        <f>SUM('Egresos Reales'!E173)</f>
        <v>0</v>
      </c>
      <c r="F321" s="35"/>
    </row>
    <row r="322" spans="1:6" ht="12.75">
      <c r="A322" s="201" t="s">
        <v>459</v>
      </c>
      <c r="B322" s="55">
        <f>SUM('Egresos Reales'!B174)</f>
        <v>0</v>
      </c>
      <c r="C322" s="203">
        <f>SUM('Egresos Reales'!C174)</f>
        <v>779246.1</v>
      </c>
      <c r="D322" s="203">
        <f>SUM('Egresos Reales'!D174)</f>
        <v>0</v>
      </c>
      <c r="E322" s="203">
        <f>SUM('Egresos Reales'!E174)</f>
        <v>779246.1</v>
      </c>
      <c r="F322" s="35"/>
    </row>
    <row r="323" spans="1:6" ht="12.75">
      <c r="A323" s="14" t="s">
        <v>484</v>
      </c>
      <c r="B323" s="55">
        <f>SUM('Egresos Reales'!B175)</f>
        <v>0</v>
      </c>
      <c r="C323" s="203">
        <f>SUM('Egresos Reales'!C175)</f>
        <v>0</v>
      </c>
      <c r="D323" s="203">
        <f>SUM('Egresos Reales'!D175)</f>
        <v>0</v>
      </c>
      <c r="E323" s="203">
        <f>SUM('Egresos Reales'!E175)</f>
        <v>0</v>
      </c>
      <c r="F323" s="35"/>
    </row>
    <row r="324" spans="1:6" ht="12.75">
      <c r="A324" s="14" t="s">
        <v>521</v>
      </c>
      <c r="B324" s="55">
        <f>SUM('Egresos Reales'!B176)</f>
        <v>0</v>
      </c>
      <c r="C324" s="203">
        <f>SUM('Egresos Reales'!C176)</f>
        <v>0</v>
      </c>
      <c r="D324" s="203">
        <f>SUM('Egresos Reales'!D176)</f>
        <v>0</v>
      </c>
      <c r="E324" s="203">
        <f>SUM('Egresos Reales'!E176)</f>
        <v>0</v>
      </c>
      <c r="F324" s="35"/>
    </row>
    <row r="325" spans="1:6" ht="12.75" hidden="1">
      <c r="A325" s="201" t="s">
        <v>460</v>
      </c>
      <c r="B325" s="55">
        <f>SUM('Egresos Reales'!B177)</f>
        <v>0</v>
      </c>
      <c r="C325" s="203">
        <f>SUM('Egresos Reales'!C177)</f>
        <v>0</v>
      </c>
      <c r="D325" s="203">
        <f>SUM('Egresos Reales'!D177)</f>
        <v>0</v>
      </c>
      <c r="E325" s="203">
        <f>SUM('Egresos Reales'!E177)</f>
        <v>0</v>
      </c>
      <c r="F325" s="35"/>
    </row>
    <row r="326" spans="1:6" ht="12.75">
      <c r="A326" s="14" t="s">
        <v>483</v>
      </c>
      <c r="B326" s="55">
        <f>SUM('Egresos Reales'!B178)</f>
        <v>0</v>
      </c>
      <c r="C326" s="203">
        <f>SUM('Egresos Reales'!C178)</f>
        <v>0</v>
      </c>
      <c r="D326" s="203">
        <f>SUM('Egresos Reales'!D178)</f>
        <v>0</v>
      </c>
      <c r="E326" s="203">
        <f>SUM('Egresos Reales'!E178)</f>
        <v>0</v>
      </c>
      <c r="F326" s="35"/>
    </row>
    <row r="327" spans="1:6" ht="12.75">
      <c r="A327" s="14" t="s">
        <v>519</v>
      </c>
      <c r="B327" s="55">
        <f>SUM('Egresos Reales'!B179)</f>
        <v>10244221.35</v>
      </c>
      <c r="C327" s="203">
        <f>SUM('Egresos Reales'!C179)</f>
        <v>0</v>
      </c>
      <c r="D327" s="203">
        <f>SUM('Egresos Reales'!D179)</f>
        <v>9415073.27</v>
      </c>
      <c r="E327" s="203">
        <f>SUM('Egresos Reales'!E179)</f>
        <v>19659294.619999997</v>
      </c>
      <c r="F327" s="35"/>
    </row>
    <row r="328" spans="1:6" ht="12.75">
      <c r="A328" s="14" t="s">
        <v>505</v>
      </c>
      <c r="B328" s="55">
        <f>SUM('Egresos Reales'!B180)</f>
        <v>0</v>
      </c>
      <c r="C328" s="203">
        <f>SUM('Egresos Reales'!C180)</f>
        <v>0</v>
      </c>
      <c r="D328" s="203">
        <f>SUM('Egresos Reales'!D180)</f>
        <v>0</v>
      </c>
      <c r="E328" s="203">
        <f>SUM('Egresos Reales'!E180)</f>
        <v>0</v>
      </c>
      <c r="F328" s="35"/>
    </row>
    <row r="329" spans="1:6" ht="12.75">
      <c r="A329" s="225" t="s">
        <v>187</v>
      </c>
      <c r="B329" s="56">
        <f>SUM(B274:B328)</f>
        <v>12674122.99</v>
      </c>
      <c r="C329" s="204">
        <f>SUM(C274:C328)</f>
        <v>3427473.16</v>
      </c>
      <c r="D329" s="204">
        <f>SUM(D274:D328)</f>
        <v>26438477.81</v>
      </c>
      <c r="E329" s="204">
        <f>SUM(E274:E328)</f>
        <v>42540073.96</v>
      </c>
      <c r="F329" s="35"/>
    </row>
    <row r="330" spans="1:5" ht="12.75">
      <c r="A330" s="226"/>
      <c r="B330" s="55"/>
      <c r="C330" s="55"/>
      <c r="D330" s="55"/>
      <c r="E330" s="55"/>
    </row>
    <row r="331" spans="1:7" ht="12.75">
      <c r="A331" s="227" t="s">
        <v>117</v>
      </c>
      <c r="B331" s="56">
        <f>SUM(B329+B272+B265+B211+B192+B186+B182+B173+B164+B156)</f>
        <v>71955010.27000001</v>
      </c>
      <c r="C331" s="56">
        <f>SUM(C329+C272+C265+C211+C192+C186+C182+C173+C164+C156)</f>
        <v>74216817.89</v>
      </c>
      <c r="D331" s="56">
        <f>SUM(D329+D272+D265+D211+D192+D186+D182+D173+D164+D156)</f>
        <v>102093315.55000001</v>
      </c>
      <c r="E331" s="56">
        <f>SUM(E329+E272+E265+E211+E192+E186+E182+E173+E164+E156)</f>
        <v>248265143.71000004</v>
      </c>
      <c r="F331" s="35"/>
      <c r="G331" s="35"/>
    </row>
    <row r="332" spans="1:5" ht="12.75">
      <c r="A332" s="14"/>
      <c r="B332" s="7"/>
      <c r="C332" s="7"/>
      <c r="D332" s="7"/>
      <c r="E332" s="7"/>
    </row>
    <row r="333" spans="1:5" ht="12.75">
      <c r="A333" s="228" t="s">
        <v>172</v>
      </c>
      <c r="B333" s="44">
        <f>SUM(B10+B147-B331)</f>
        <v>189505887.97000018</v>
      </c>
      <c r="C333" s="44">
        <f>SUM(C10+C147-C331)</f>
        <v>212888067.0900002</v>
      </c>
      <c r="D333" s="44">
        <f>SUM(D10+D147-D331)</f>
        <v>214417168.81000018</v>
      </c>
      <c r="E333" s="44">
        <f>SUM(E10+E147-E331)</f>
        <v>214417168.81000012</v>
      </c>
    </row>
    <row r="336" ht="15.75">
      <c r="A336" s="92"/>
    </row>
  </sheetData>
  <sheetProtection/>
  <mergeCells count="5">
    <mergeCell ref="A5:E5"/>
    <mergeCell ref="A4:E4"/>
    <mergeCell ref="A1:E1"/>
    <mergeCell ref="A2:E2"/>
    <mergeCell ref="A3:E3"/>
  </mergeCells>
  <printOptions horizontalCentered="1"/>
  <pageMargins left="0" right="0" top="0.2362204724409449" bottom="0.1968503937007874" header="0" footer="0"/>
  <pageSetup firstPageNumber="40" useFirstPageNumber="1" fitToHeight="3" horizontalDpi="300" verticalDpi="300" orientation="landscape" scale="54" r:id="rId2"/>
  <rowBreaks count="3" manualBreakCount="3">
    <brk id="63" max="255" man="1"/>
    <brk id="150" max="255" man="1"/>
    <brk id="212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2" width="15.00390625" style="0" bestFit="1" customWidth="1"/>
    <col min="3" max="3" width="14.00390625" style="0" bestFit="1" customWidth="1"/>
    <col min="4" max="4" width="14.8515625" style="0" bestFit="1" customWidth="1"/>
    <col min="5" max="5" width="14.00390625" style="0" bestFit="1" customWidth="1"/>
    <col min="6" max="6" width="43.281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s="244" customFormat="1" ht="12.75">
      <c r="A4" s="236" t="s">
        <v>33</v>
      </c>
      <c r="B4" s="236"/>
      <c r="C4" s="236"/>
      <c r="D4" s="236"/>
      <c r="E4" s="236"/>
      <c r="F4" s="236"/>
    </row>
    <row r="5" ht="12.75">
      <c r="A5" s="125"/>
    </row>
    <row r="6" spans="1:2" ht="12.75">
      <c r="A6" s="232"/>
      <c r="B6" s="232"/>
    </row>
    <row r="7" spans="1:6" ht="12.75">
      <c r="A7" s="252" t="s">
        <v>0</v>
      </c>
      <c r="B7" s="258" t="s">
        <v>177</v>
      </c>
      <c r="C7" s="259"/>
      <c r="D7" s="248" t="s">
        <v>31</v>
      </c>
      <c r="E7" s="256" t="s">
        <v>32</v>
      </c>
      <c r="F7" s="249" t="s">
        <v>192</v>
      </c>
    </row>
    <row r="8" spans="1:6" ht="12.75">
      <c r="A8" s="253"/>
      <c r="B8" s="254">
        <v>2012</v>
      </c>
      <c r="C8" s="255">
        <v>2013</v>
      </c>
      <c r="D8" s="250">
        <v>2013</v>
      </c>
      <c r="E8" s="257"/>
      <c r="F8" s="251"/>
    </row>
    <row r="10" spans="1:6" ht="12.75">
      <c r="A10" s="6"/>
      <c r="B10" s="23"/>
      <c r="C10" s="23"/>
      <c r="D10" s="23"/>
      <c r="E10" s="23"/>
      <c r="F10" s="21"/>
    </row>
    <row r="11" spans="1:6" ht="12.75">
      <c r="A11" s="7" t="s">
        <v>18</v>
      </c>
      <c r="B11" s="24">
        <v>77385182</v>
      </c>
      <c r="C11" s="89">
        <f>SUM('Ingresos Reales'!E10)</f>
        <v>90410588.1</v>
      </c>
      <c r="D11" s="24">
        <f>SUM('Presupuesto Ingresos'!E10)</f>
        <v>80912000</v>
      </c>
      <c r="E11" s="89">
        <f>SUM(C11-D11)</f>
        <v>9498588.099999994</v>
      </c>
      <c r="F11" s="7"/>
    </row>
    <row r="12" spans="1:6" ht="12.75">
      <c r="A12" s="7"/>
      <c r="B12" s="24"/>
      <c r="C12" s="24"/>
      <c r="D12" s="24"/>
      <c r="E12" s="24"/>
      <c r="F12" s="7"/>
    </row>
    <row r="13" spans="1:6" ht="12.75">
      <c r="A13" s="7" t="s">
        <v>139</v>
      </c>
      <c r="B13" s="24">
        <v>21425332.78</v>
      </c>
      <c r="C13" s="89">
        <f>SUM('Ingresos Reales'!E11)</f>
        <v>47145016.11</v>
      </c>
      <c r="D13" s="24">
        <f>SUM('Presupuesto Ingresos'!E11)</f>
        <v>24289200</v>
      </c>
      <c r="E13" s="89">
        <f>SUM(C13-D13)</f>
        <v>22855816.11</v>
      </c>
      <c r="F13" s="7"/>
    </row>
    <row r="14" spans="1:6" ht="12.75">
      <c r="A14" s="7"/>
      <c r="B14" s="24"/>
      <c r="C14" s="24"/>
      <c r="D14" s="24"/>
      <c r="E14" s="24"/>
      <c r="F14" s="7"/>
    </row>
    <row r="15" spans="1:6" ht="12.75">
      <c r="A15" s="7" t="s">
        <v>140</v>
      </c>
      <c r="B15" s="24">
        <v>8888</v>
      </c>
      <c r="C15" s="89">
        <f>SUM('Ingresos Reales'!E12)</f>
        <v>13950.5</v>
      </c>
      <c r="D15" s="24">
        <f>SUM('Presupuesto Ingresos'!E12)</f>
        <v>7294</v>
      </c>
      <c r="E15" s="89">
        <f>SUM(C15-D15)</f>
        <v>6656.5</v>
      </c>
      <c r="F15" s="7"/>
    </row>
    <row r="16" spans="1:6" ht="12.75">
      <c r="A16" s="7"/>
      <c r="B16" s="24"/>
      <c r="C16" s="89"/>
      <c r="D16" s="24"/>
      <c r="E16" s="89"/>
      <c r="F16" s="7"/>
    </row>
    <row r="17" spans="1:6" ht="12.75">
      <c r="A17" s="7" t="s">
        <v>141</v>
      </c>
      <c r="B17" s="24">
        <v>0</v>
      </c>
      <c r="C17" s="89">
        <f>SUM('Ingresos Reales'!E13)</f>
        <v>0</v>
      </c>
      <c r="D17" s="24">
        <f>SUM('Presupuesto Ingresos'!E13)</f>
        <v>0</v>
      </c>
      <c r="E17" s="89">
        <f>SUM(C17-D17)</f>
        <v>0</v>
      </c>
      <c r="F17" s="7"/>
    </row>
    <row r="18" spans="1:6" ht="12.75">
      <c r="A18" s="7"/>
      <c r="C18" s="24"/>
      <c r="D18" s="24"/>
      <c r="E18" s="24"/>
      <c r="F18" s="7"/>
    </row>
    <row r="19" spans="1:6" ht="12.75">
      <c r="A19" s="7" t="s">
        <v>142</v>
      </c>
      <c r="B19" s="24">
        <v>0</v>
      </c>
      <c r="C19" s="89">
        <f>SUM('Ingresos Reales'!E14)</f>
        <v>0</v>
      </c>
      <c r="D19" s="24">
        <f>SUM('Presupuesto Ingresos'!E14)</f>
        <v>0</v>
      </c>
      <c r="E19" s="89">
        <f>SUM(C19-D19)</f>
        <v>0</v>
      </c>
      <c r="F19" s="7"/>
    </row>
    <row r="20" spans="1:6" ht="12.75">
      <c r="A20" s="7"/>
      <c r="B20" s="24"/>
      <c r="C20" s="89"/>
      <c r="D20" s="24"/>
      <c r="E20" s="89"/>
      <c r="F20" s="7"/>
    </row>
    <row r="21" spans="1:6" ht="12.75">
      <c r="A21" s="7" t="s">
        <v>119</v>
      </c>
      <c r="B21" s="24">
        <v>0</v>
      </c>
      <c r="C21" s="89">
        <f>SUM('Ingresos Reales'!E15)</f>
        <v>0</v>
      </c>
      <c r="D21" s="24">
        <f>SUM('Presupuesto Ingresos'!E15)</f>
        <v>0</v>
      </c>
      <c r="E21" s="89">
        <f>SUM(C21-D21)</f>
        <v>0</v>
      </c>
      <c r="F21" s="7"/>
    </row>
    <row r="22" spans="1:6" ht="12.75">
      <c r="A22" s="8"/>
      <c r="B22" s="25"/>
      <c r="C22" s="25"/>
      <c r="D22" s="25"/>
      <c r="E22" s="25"/>
      <c r="F22" s="7"/>
    </row>
    <row r="23" ht="12.75">
      <c r="F23" s="7"/>
    </row>
    <row r="24" spans="1:6" ht="12.75">
      <c r="A24" s="4" t="s">
        <v>4</v>
      </c>
      <c r="B24" s="5">
        <f>SUM(B11:B22)</f>
        <v>98819402.78</v>
      </c>
      <c r="C24" s="5">
        <f>SUM(C11:C22)</f>
        <v>137569554.70999998</v>
      </c>
      <c r="D24" s="5">
        <f>SUM(D11:D22)</f>
        <v>105208494</v>
      </c>
      <c r="E24" s="5">
        <f>SUM(E11:E22)</f>
        <v>32361060.709999993</v>
      </c>
      <c r="F24" s="29"/>
    </row>
    <row r="25" ht="12.75">
      <c r="F25" s="7"/>
    </row>
    <row r="26" spans="1:6" ht="12.75">
      <c r="A26" s="12"/>
      <c r="B26" s="13"/>
      <c r="C26" s="13"/>
      <c r="D26" s="13"/>
      <c r="E26" s="13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4"/>
      <c r="B45" s="15"/>
      <c r="C45" s="15"/>
      <c r="D45" s="15"/>
      <c r="E45" s="15"/>
      <c r="F45" s="16"/>
    </row>
    <row r="46" spans="1:6" ht="12.75">
      <c r="A46" s="14"/>
      <c r="B46" s="15"/>
      <c r="C46" s="15"/>
      <c r="D46" s="15"/>
      <c r="E46" s="15"/>
      <c r="F46" s="16"/>
    </row>
    <row r="47" spans="1:6" ht="12.75">
      <c r="A47" s="14"/>
      <c r="B47" s="15"/>
      <c r="C47" s="15"/>
      <c r="D47" s="15"/>
      <c r="E47" s="15"/>
      <c r="F47" s="16"/>
    </row>
    <row r="48" spans="1:6" ht="12.75">
      <c r="A48" s="17"/>
      <c r="B48" s="18"/>
      <c r="C48" s="18"/>
      <c r="D48" s="18"/>
      <c r="E48" s="18"/>
      <c r="F48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3937007874015748" right="0.3937007874015748" top="0.31" bottom="0.17" header="0" footer="0"/>
  <pageSetup horizontalDpi="600" verticalDpi="600" orientation="landscape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2" width="16.140625" style="0" customWidth="1"/>
    <col min="3" max="3" width="15.00390625" style="0" customWidth="1"/>
    <col min="4" max="4" width="14.8515625" style="0" bestFit="1" customWidth="1"/>
    <col min="5" max="5" width="16.00390625" style="0" customWidth="1"/>
    <col min="6" max="6" width="38.14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s="244" customFormat="1" ht="12.75">
      <c r="A4" s="236" t="s">
        <v>288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6" ht="12.75">
      <c r="A6" s="125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10" spans="1:6" ht="12.75">
      <c r="A10" s="6"/>
      <c r="B10" s="23"/>
      <c r="C10" s="23"/>
      <c r="D10" s="23"/>
      <c r="E10" s="23"/>
      <c r="F10" s="21"/>
    </row>
    <row r="11" spans="1:6" ht="12.75">
      <c r="A11" s="7" t="s">
        <v>143</v>
      </c>
      <c r="B11" s="24">
        <v>0</v>
      </c>
      <c r="C11" s="89">
        <f>SUM('Ingresos Reales'!E18)</f>
        <v>0</v>
      </c>
      <c r="D11" s="24">
        <f>SUM('Presupuesto Ingresos'!E18)</f>
        <v>0</v>
      </c>
      <c r="E11" s="89">
        <f>SUM(C11-D11)</f>
        <v>0</v>
      </c>
      <c r="F11" s="7"/>
    </row>
    <row r="12" spans="1:6" ht="12.75">
      <c r="A12" s="7"/>
      <c r="B12" s="24"/>
      <c r="C12" s="89"/>
      <c r="D12" s="24"/>
      <c r="E12" s="89"/>
      <c r="F12" s="7"/>
    </row>
    <row r="13" spans="1:6" ht="12.75">
      <c r="A13" s="7" t="s">
        <v>144</v>
      </c>
      <c r="B13" s="24">
        <v>37371.5</v>
      </c>
      <c r="C13" s="89">
        <f>SUM('Ingresos Reales'!E19)</f>
        <v>243598.59999999998</v>
      </c>
      <c r="D13" s="24">
        <f>SUM('Presupuesto Ingresos'!E19)</f>
        <v>328813</v>
      </c>
      <c r="E13" s="89">
        <f>SUM(C13-D13)</f>
        <v>-85214.40000000002</v>
      </c>
      <c r="F13" s="7"/>
    </row>
    <row r="14" spans="1:6" ht="12.75">
      <c r="A14" s="7"/>
      <c r="B14" s="24"/>
      <c r="C14" s="89"/>
      <c r="D14" s="24"/>
      <c r="E14" s="89"/>
      <c r="F14" s="7"/>
    </row>
    <row r="15" spans="1:6" ht="12.75">
      <c r="A15" s="7" t="s">
        <v>145</v>
      </c>
      <c r="B15" s="24">
        <v>5153935.49</v>
      </c>
      <c r="C15" s="89">
        <f>SUM('Ingresos Reales'!E20)</f>
        <v>4784932.45</v>
      </c>
      <c r="D15" s="24">
        <f>SUM('Presupuesto Ingresos'!E20)</f>
        <v>8845200</v>
      </c>
      <c r="E15" s="89">
        <f>SUM(C15-D15)</f>
        <v>-4060267.55</v>
      </c>
      <c r="F15" s="7"/>
    </row>
    <row r="16" spans="1:6" ht="12.75">
      <c r="A16" s="7"/>
      <c r="B16" s="24"/>
      <c r="C16" s="89"/>
      <c r="D16" s="24"/>
      <c r="E16" s="89"/>
      <c r="F16" s="7"/>
    </row>
    <row r="17" spans="1:6" ht="12.75">
      <c r="A17" s="7" t="s">
        <v>146</v>
      </c>
      <c r="B17" s="24">
        <v>93272.98999999999</v>
      </c>
      <c r="C17" s="89">
        <f>SUM('Ingresos Reales'!E21)</f>
        <v>226015</v>
      </c>
      <c r="D17" s="24">
        <f>SUM('Presupuesto Ingresos'!E21)</f>
        <v>235862</v>
      </c>
      <c r="E17" s="89">
        <f>SUM(C17-D17)</f>
        <v>-9847</v>
      </c>
      <c r="F17" s="7"/>
    </row>
    <row r="18" spans="1:6" ht="12.75">
      <c r="A18" s="7"/>
      <c r="B18" s="24"/>
      <c r="C18" s="89"/>
      <c r="D18" s="24"/>
      <c r="E18" s="89"/>
      <c r="F18" s="7"/>
    </row>
    <row r="19" spans="1:6" ht="12.75">
      <c r="A19" s="7" t="s">
        <v>147</v>
      </c>
      <c r="B19" s="24">
        <v>172032.5</v>
      </c>
      <c r="C19" s="89">
        <f>SUM('Ingresos Reales'!E22)</f>
        <v>898228.2</v>
      </c>
      <c r="D19" s="24">
        <f>SUM('Presupuesto Ingresos'!E22)</f>
        <v>1563827</v>
      </c>
      <c r="E19" s="89">
        <f>SUM(C19-D19)</f>
        <v>-665598.8</v>
      </c>
      <c r="F19" s="7"/>
    </row>
    <row r="20" spans="1:6" ht="12.75">
      <c r="A20" s="7"/>
      <c r="B20" s="24"/>
      <c r="C20" s="89"/>
      <c r="D20" s="24"/>
      <c r="E20" s="89"/>
      <c r="F20" s="7"/>
    </row>
    <row r="21" spans="1:6" ht="12.75">
      <c r="A21" s="7" t="s">
        <v>148</v>
      </c>
      <c r="B21" s="24">
        <v>0</v>
      </c>
      <c r="C21" s="89">
        <f>SUM('Ingresos Reales'!E23)</f>
        <v>0</v>
      </c>
      <c r="D21" s="24">
        <f>SUM('Presupuesto Ingresos'!E23)</f>
        <v>0</v>
      </c>
      <c r="E21" s="89">
        <f>SUM(C21-D21)</f>
        <v>0</v>
      </c>
      <c r="F21" s="7"/>
    </row>
    <row r="22" spans="1:6" ht="12.75">
      <c r="A22" s="7"/>
      <c r="B22" s="24"/>
      <c r="C22" s="89"/>
      <c r="D22" s="24"/>
      <c r="E22" s="89"/>
      <c r="F22" s="7"/>
    </row>
    <row r="23" spans="1:6" ht="12.75">
      <c r="A23" s="7" t="s">
        <v>216</v>
      </c>
      <c r="B23" s="24">
        <v>804799.3300000001</v>
      </c>
      <c r="C23" s="89">
        <f>SUM('Ingresos Reales'!E24)</f>
        <v>870789.6</v>
      </c>
      <c r="D23" s="24">
        <f>SUM('Presupuesto Ingresos'!E24)</f>
        <v>896712</v>
      </c>
      <c r="E23" s="89">
        <f>SUM(C23-D23)</f>
        <v>-25922.400000000023</v>
      </c>
      <c r="F23" s="7"/>
    </row>
    <row r="24" spans="1:6" ht="12.75">
      <c r="A24" s="7"/>
      <c r="B24" s="24"/>
      <c r="C24" s="89"/>
      <c r="D24" s="24"/>
      <c r="E24" s="89"/>
      <c r="F24" s="7"/>
    </row>
    <row r="25" spans="1:6" ht="12.75">
      <c r="A25" s="7" t="s">
        <v>149</v>
      </c>
      <c r="B25" s="24">
        <v>0</v>
      </c>
      <c r="C25" s="89">
        <f>SUM('Ingresos Reales'!E25)</f>
        <v>0</v>
      </c>
      <c r="D25" s="24">
        <f>SUM('Presupuesto Ingresos'!E25)</f>
        <v>0</v>
      </c>
      <c r="E25" s="89">
        <f>SUM(C25-D25)</f>
        <v>0</v>
      </c>
      <c r="F25" s="7"/>
    </row>
    <row r="26" spans="1:6" ht="12.75">
      <c r="A26" s="7"/>
      <c r="B26" s="24"/>
      <c r="C26" s="89"/>
      <c r="D26" s="24"/>
      <c r="E26" s="89"/>
      <c r="F26" s="7"/>
    </row>
    <row r="27" spans="1:6" ht="12.75">
      <c r="A27" s="7" t="s">
        <v>150</v>
      </c>
      <c r="B27" s="24">
        <v>0</v>
      </c>
      <c r="C27" s="89">
        <f>SUM('Ingresos Reales'!E26)</f>
        <v>0</v>
      </c>
      <c r="D27" s="24">
        <f>SUM('Presupuesto Ingresos'!E26)</f>
        <v>0</v>
      </c>
      <c r="E27" s="89">
        <f>SUM(C27-D27)</f>
        <v>0</v>
      </c>
      <c r="F27" s="7"/>
    </row>
    <row r="28" spans="1:6" ht="12.75">
      <c r="A28" s="7"/>
      <c r="B28" s="24"/>
      <c r="C28" s="89"/>
      <c r="D28" s="24"/>
      <c r="E28" s="89"/>
      <c r="F28" s="7"/>
    </row>
    <row r="29" spans="1:6" ht="12.75">
      <c r="A29" s="7" t="s">
        <v>151</v>
      </c>
      <c r="B29" s="24">
        <v>261196.34000000003</v>
      </c>
      <c r="C29" s="89">
        <f>SUM('Ingresos Reales'!E27)</f>
        <v>935430</v>
      </c>
      <c r="D29" s="24">
        <f>SUM('Presupuesto Ingresos'!E27)</f>
        <v>719422</v>
      </c>
      <c r="E29" s="89">
        <f>SUM(C29-D29)</f>
        <v>216008</v>
      </c>
      <c r="F29" s="7"/>
    </row>
    <row r="30" spans="1:6" ht="12.75">
      <c r="A30" s="7"/>
      <c r="B30" s="24"/>
      <c r="C30" s="89"/>
      <c r="D30" s="24"/>
      <c r="E30" s="89"/>
      <c r="F30" s="7"/>
    </row>
    <row r="31" spans="1:6" ht="12.75">
      <c r="A31" s="7" t="s">
        <v>19</v>
      </c>
      <c r="B31" s="24">
        <v>2266733.75</v>
      </c>
      <c r="C31" s="89">
        <f>SUM('Ingresos Reales'!E28)</f>
        <v>2696532.6100000003</v>
      </c>
      <c r="D31" s="24">
        <f>SUM('Presupuesto Ingresos'!E28)</f>
        <v>2425500</v>
      </c>
      <c r="E31" s="89">
        <f>SUM(C31-D31)</f>
        <v>271032.61000000034</v>
      </c>
      <c r="F31" s="7"/>
    </row>
    <row r="32" spans="1:6" ht="12.75">
      <c r="A32" s="7"/>
      <c r="B32" s="24"/>
      <c r="C32" s="89"/>
      <c r="D32" s="24"/>
      <c r="E32" s="89"/>
      <c r="F32" s="7"/>
    </row>
    <row r="33" spans="1:6" ht="12.75">
      <c r="A33" s="7" t="s">
        <v>119</v>
      </c>
      <c r="B33" s="24">
        <v>0</v>
      </c>
      <c r="C33" s="89">
        <f>SUM('Ingresos Reales'!E29)</f>
        <v>0</v>
      </c>
      <c r="D33" s="24">
        <f>SUM('Presupuesto Ingresos'!E29)</f>
        <v>0</v>
      </c>
      <c r="E33" s="89">
        <f>SUM(C33-D33)</f>
        <v>0</v>
      </c>
      <c r="F33" s="7"/>
    </row>
    <row r="34" spans="1:6" ht="12.75">
      <c r="A34" s="8"/>
      <c r="B34" s="25"/>
      <c r="C34" s="25"/>
      <c r="D34" s="25"/>
      <c r="E34" s="25"/>
      <c r="F34" s="7"/>
    </row>
    <row r="35" ht="12.75">
      <c r="F35" s="7"/>
    </row>
    <row r="36" spans="1:6" ht="12.75">
      <c r="A36" s="4" t="s">
        <v>4</v>
      </c>
      <c r="B36" s="5">
        <f>SUM(B10:B34)</f>
        <v>8789341.9</v>
      </c>
      <c r="C36" s="5">
        <f>SUM(C10:C34)</f>
        <v>10655526.46</v>
      </c>
      <c r="D36" s="5">
        <f>SUM(D10:D34)</f>
        <v>15015336</v>
      </c>
      <c r="E36" s="5">
        <f>SUM(E10:E34)</f>
        <v>-4359809.54</v>
      </c>
      <c r="F36" s="29"/>
    </row>
    <row r="37" ht="12.75">
      <c r="F37" s="7"/>
    </row>
    <row r="38" spans="1:6" ht="12.75">
      <c r="A38" s="12"/>
      <c r="B38" s="13"/>
      <c r="C38" s="13"/>
      <c r="D38" s="13"/>
      <c r="E38" s="13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4"/>
      <c r="B45" s="15"/>
      <c r="C45" s="15"/>
      <c r="D45" s="15"/>
      <c r="E45" s="15"/>
      <c r="F45" s="16"/>
    </row>
    <row r="46" spans="1:6" ht="12.75">
      <c r="A46" s="17"/>
      <c r="B46" s="18"/>
      <c r="C46" s="18"/>
      <c r="D46" s="18"/>
      <c r="E46" s="18"/>
      <c r="F46" s="19"/>
    </row>
  </sheetData>
  <sheetProtection/>
  <mergeCells count="5">
    <mergeCell ref="B7:C7"/>
    <mergeCell ref="A1:F1"/>
    <mergeCell ref="A2:F2"/>
    <mergeCell ref="A3:F3"/>
    <mergeCell ref="A4:F4"/>
  </mergeCells>
  <printOptions horizontalCentered="1"/>
  <pageMargins left="0.25" right="0.3937007874015748" top="0.22" bottom="0.3937007874015748" header="0" footer="0.29"/>
  <pageSetup horizontalDpi="600" verticalDpi="600" orientation="landscape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customWidth="1"/>
    <col min="2" max="2" width="16.57421875" style="0" customWidth="1"/>
    <col min="3" max="3" width="15.28125" style="0" customWidth="1"/>
    <col min="4" max="4" width="15.421875" style="0" customWidth="1"/>
    <col min="5" max="5" width="15.28125" style="0" customWidth="1"/>
    <col min="6" max="6" width="34.574218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s="244" customFormat="1" ht="12.75">
      <c r="A4" s="236" t="s">
        <v>231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6" ht="13.5" thickBot="1"/>
    <row r="7" spans="1:6" ht="13.5" thickBot="1">
      <c r="A7" s="26" t="s">
        <v>0</v>
      </c>
      <c r="B7" s="230" t="s">
        <v>177</v>
      </c>
      <c r="C7" s="231"/>
      <c r="D7" s="2" t="s">
        <v>31</v>
      </c>
      <c r="E7" s="2" t="s">
        <v>32</v>
      </c>
      <c r="F7" s="26" t="s">
        <v>192</v>
      </c>
    </row>
    <row r="8" spans="1:6" ht="13.5" thickBot="1">
      <c r="A8" s="27"/>
      <c r="B8" s="3">
        <v>2012</v>
      </c>
      <c r="C8" s="3">
        <v>2013</v>
      </c>
      <c r="D8" s="3">
        <v>2013</v>
      </c>
      <c r="E8" s="3"/>
      <c r="F8" s="28"/>
    </row>
    <row r="10" spans="1:6" ht="12.75">
      <c r="A10" s="6"/>
      <c r="B10" s="23"/>
      <c r="C10" s="23"/>
      <c r="D10" s="23"/>
      <c r="E10" s="23"/>
      <c r="F10" s="21"/>
    </row>
    <row r="11" spans="1:6" ht="12.75">
      <c r="A11" s="65" t="s">
        <v>233</v>
      </c>
      <c r="B11" s="66">
        <v>0</v>
      </c>
      <c r="C11" s="90">
        <f>SUM('Ingresos Reales'!E32)</f>
        <v>0</v>
      </c>
      <c r="D11" s="66">
        <f>SUM('Presupuesto Ingresos'!E32)</f>
        <v>0</v>
      </c>
      <c r="E11" s="90">
        <f>SUM(C11-D11)</f>
        <v>0</v>
      </c>
      <c r="F11" s="7"/>
    </row>
    <row r="12" spans="1:6" ht="12.75">
      <c r="A12" s="65"/>
      <c r="B12" s="66"/>
      <c r="C12" s="90"/>
      <c r="D12" s="66"/>
      <c r="E12" s="90"/>
      <c r="F12" s="7"/>
    </row>
    <row r="13" spans="1:6" ht="25.5">
      <c r="A13" s="65" t="s">
        <v>271</v>
      </c>
      <c r="B13" s="66">
        <v>0</v>
      </c>
      <c r="C13" s="90">
        <f>SUM('Ingresos Reales'!E33)</f>
        <v>0</v>
      </c>
      <c r="D13" s="66">
        <f>SUM('Presupuesto Ingresos'!E33)</f>
        <v>0</v>
      </c>
      <c r="E13" s="90">
        <f>SUM(C13-D13)</f>
        <v>0</v>
      </c>
      <c r="F13" s="7"/>
    </row>
    <row r="14" spans="1:6" ht="12.75">
      <c r="A14" s="65"/>
      <c r="B14" s="66"/>
      <c r="C14" s="90"/>
      <c r="D14" s="66"/>
      <c r="E14" s="90"/>
      <c r="F14" s="7"/>
    </row>
    <row r="15" spans="1:6" ht="12.75">
      <c r="A15" s="65" t="s">
        <v>234</v>
      </c>
      <c r="B15" s="66">
        <v>0</v>
      </c>
      <c r="C15" s="90">
        <f>SUM('Ingresos Reales'!E34)</f>
        <v>0</v>
      </c>
      <c r="D15" s="66">
        <f>SUM('Presupuesto Ingresos'!E34)</f>
        <v>0</v>
      </c>
      <c r="E15" s="90">
        <f>SUM(C15-D15)</f>
        <v>0</v>
      </c>
      <c r="F15" s="7"/>
    </row>
    <row r="16" spans="1:6" ht="12.75">
      <c r="A16" s="8"/>
      <c r="B16" s="25"/>
      <c r="C16" s="25"/>
      <c r="D16" s="25"/>
      <c r="E16" s="25"/>
      <c r="F16" s="7"/>
    </row>
    <row r="17" spans="1:6" ht="12.75">
      <c r="A17" s="15"/>
      <c r="B17" s="38"/>
      <c r="C17" s="38"/>
      <c r="D17" s="38"/>
      <c r="E17" s="38"/>
      <c r="F17" s="7"/>
    </row>
    <row r="18" spans="1:6" ht="12.75">
      <c r="A18" s="4" t="s">
        <v>4</v>
      </c>
      <c r="B18" s="5">
        <f>SUM(B10:B16)</f>
        <v>0</v>
      </c>
      <c r="C18" s="91">
        <f>SUM(C10:C16)</f>
        <v>0</v>
      </c>
      <c r="D18" s="5">
        <f>SUM(D10:D16)</f>
        <v>0</v>
      </c>
      <c r="E18" s="91">
        <f>SUM(E10:E16)</f>
        <v>0</v>
      </c>
      <c r="F18" s="29"/>
    </row>
    <row r="19" spans="1:6" ht="12.75">
      <c r="A19" s="15"/>
      <c r="B19" s="15"/>
      <c r="C19" s="15"/>
      <c r="D19" s="15"/>
      <c r="E19" s="15"/>
      <c r="F19" s="7"/>
    </row>
    <row r="20" spans="1:6" ht="12.75">
      <c r="A20" s="12"/>
      <c r="B20" s="13"/>
      <c r="C20" s="13"/>
      <c r="D20" s="13"/>
      <c r="E20" s="13"/>
      <c r="F20" s="16"/>
    </row>
    <row r="21" spans="1:6" ht="12.75">
      <c r="A21" s="14"/>
      <c r="B21" s="15"/>
      <c r="C21" s="15"/>
      <c r="D21" s="15"/>
      <c r="E21" s="15"/>
      <c r="F21" s="16"/>
    </row>
    <row r="22" spans="1:6" ht="12.75">
      <c r="A22" s="14"/>
      <c r="B22" s="15"/>
      <c r="C22" s="15"/>
      <c r="D22" s="15"/>
      <c r="E22" s="15"/>
      <c r="F22" s="16"/>
    </row>
    <row r="23" spans="1:6" ht="12.75">
      <c r="A23" s="14"/>
      <c r="B23" s="15"/>
      <c r="C23" s="15"/>
      <c r="D23" s="15"/>
      <c r="E23" s="15"/>
      <c r="F23" s="16"/>
    </row>
    <row r="24" spans="1:6" ht="12.75">
      <c r="A24" s="14"/>
      <c r="B24" s="15"/>
      <c r="C24" s="15"/>
      <c r="D24" s="15"/>
      <c r="E24" s="15"/>
      <c r="F24" s="16"/>
    </row>
    <row r="25" spans="1:6" ht="12.75">
      <c r="A25" s="14"/>
      <c r="B25" s="15"/>
      <c r="C25" s="15"/>
      <c r="D25" s="15"/>
      <c r="E25" s="15"/>
      <c r="F25" s="16"/>
    </row>
    <row r="26" spans="1:6" ht="12.75">
      <c r="A26" s="14"/>
      <c r="B26" s="15"/>
      <c r="C26" s="15"/>
      <c r="D26" s="15"/>
      <c r="E26" s="15"/>
      <c r="F26" s="16"/>
    </row>
    <row r="27" spans="1:6" ht="12.75">
      <c r="A27" s="14"/>
      <c r="B27" s="15"/>
      <c r="C27" s="15"/>
      <c r="D27" s="15"/>
      <c r="E27" s="15"/>
      <c r="F27" s="16"/>
    </row>
    <row r="28" spans="1:6" ht="12.75">
      <c r="A28" s="14"/>
      <c r="B28" s="15"/>
      <c r="C28" s="15"/>
      <c r="D28" s="15"/>
      <c r="E28" s="15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7"/>
      <c r="B45" s="18"/>
      <c r="C45" s="18"/>
      <c r="D45" s="18"/>
      <c r="E45" s="18"/>
      <c r="F45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75" right="0.75" top="0.28" bottom="1" header="0" footer="0"/>
  <pageSetup fitToHeight="1" fitToWidth="1" horizontalDpi="600" verticalDpi="600" orientation="landscape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7109375" style="0" bestFit="1" customWidth="1"/>
    <col min="2" max="2" width="16.8515625" style="0" customWidth="1"/>
    <col min="3" max="3" width="15.28125" style="0" customWidth="1"/>
    <col min="4" max="4" width="14.8515625" style="0" bestFit="1" customWidth="1"/>
    <col min="5" max="5" width="15.28125" style="0" customWidth="1"/>
    <col min="6" max="6" width="34.5742187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s="244" customFormat="1" ht="12.75">
      <c r="A4" s="236" t="s">
        <v>34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9" spans="1:6" ht="12.75">
      <c r="A9" s="94"/>
      <c r="B9" s="15"/>
      <c r="C9" s="15"/>
      <c r="D9" s="15"/>
      <c r="E9" s="15"/>
      <c r="F9" s="95"/>
    </row>
    <row r="10" spans="1:6" ht="12.75">
      <c r="A10" s="96"/>
      <c r="B10" s="23"/>
      <c r="C10" s="23"/>
      <c r="D10" s="23"/>
      <c r="E10" s="23"/>
      <c r="F10" s="97"/>
    </row>
    <row r="11" spans="1:6" ht="12.75">
      <c r="A11" s="98" t="s">
        <v>35</v>
      </c>
      <c r="B11" s="24">
        <v>28885</v>
      </c>
      <c r="C11" s="89">
        <f>SUM('Ingresos Reales'!E37)</f>
        <v>1235987</v>
      </c>
      <c r="D11" s="24">
        <f>SUM('Presupuesto Ingresos'!E37)</f>
        <v>34864</v>
      </c>
      <c r="E11" s="89">
        <f>SUM(C11-D11)</f>
        <v>1201123</v>
      </c>
      <c r="F11" s="99"/>
    </row>
    <row r="12" spans="1:6" ht="12.75">
      <c r="A12" s="98"/>
      <c r="B12" s="24"/>
      <c r="C12" s="89"/>
      <c r="D12" s="24"/>
      <c r="E12" s="89"/>
      <c r="F12" s="99"/>
    </row>
    <row r="13" spans="1:6" ht="12.75">
      <c r="A13" s="98" t="s">
        <v>36</v>
      </c>
      <c r="B13" s="24">
        <v>831454.06</v>
      </c>
      <c r="C13" s="89">
        <f>SUM('Ingresos Reales'!E38)</f>
        <v>533107.06</v>
      </c>
      <c r="D13" s="24">
        <f>SUM('Presupuesto Ingresos'!E38)</f>
        <v>544484</v>
      </c>
      <c r="E13" s="89">
        <f>SUM(C13-D13)</f>
        <v>-11376.939999999944</v>
      </c>
      <c r="F13" s="99"/>
    </row>
    <row r="14" spans="1:6" ht="12.75">
      <c r="A14" s="98"/>
      <c r="B14" s="24"/>
      <c r="C14" s="89"/>
      <c r="D14" s="24"/>
      <c r="E14" s="89"/>
      <c r="F14" s="99"/>
    </row>
    <row r="15" spans="1:6" ht="12.75">
      <c r="A15" s="98" t="s">
        <v>152</v>
      </c>
      <c r="B15" s="24">
        <v>0</v>
      </c>
      <c r="C15" s="89">
        <f>SUM('Ingresos Reales'!E39)</f>
        <v>0</v>
      </c>
      <c r="D15" s="24">
        <f>SUM('Presupuesto Ingresos'!E39)</f>
        <v>0</v>
      </c>
      <c r="E15" s="89">
        <f>SUM(C15-D15)</f>
        <v>0</v>
      </c>
      <c r="F15" s="99"/>
    </row>
    <row r="16" spans="1:6" ht="12.75">
      <c r="A16" s="98"/>
      <c r="B16" s="24"/>
      <c r="C16" s="89"/>
      <c r="D16" s="24"/>
      <c r="E16" s="89"/>
      <c r="F16" s="99"/>
    </row>
    <row r="17" spans="1:6" ht="12.75">
      <c r="A17" s="98" t="s">
        <v>153</v>
      </c>
      <c r="B17" s="24">
        <v>0</v>
      </c>
      <c r="C17" s="89">
        <f>SUM('Ingresos Reales'!E40)</f>
        <v>0</v>
      </c>
      <c r="D17" s="24">
        <f>SUM('Presupuesto Ingresos'!E40)</f>
        <v>0</v>
      </c>
      <c r="E17" s="89">
        <f>SUM(C17-D17)</f>
        <v>0</v>
      </c>
      <c r="F17" s="99"/>
    </row>
    <row r="18" spans="1:6" ht="12.75">
      <c r="A18" s="98"/>
      <c r="B18" s="24"/>
      <c r="C18" s="89"/>
      <c r="D18" s="24"/>
      <c r="E18" s="89"/>
      <c r="F18" s="99"/>
    </row>
    <row r="19" spans="1:6" ht="12.75">
      <c r="A19" s="98" t="s">
        <v>154</v>
      </c>
      <c r="B19" s="24">
        <v>0</v>
      </c>
      <c r="C19" s="89">
        <f>SUM('Ingresos Reales'!E41)</f>
        <v>0</v>
      </c>
      <c r="D19" s="24">
        <f>SUM('Presupuesto Ingresos'!E41)</f>
        <v>0</v>
      </c>
      <c r="E19" s="89">
        <f>SUM(C19-D19)</f>
        <v>0</v>
      </c>
      <c r="F19" s="99"/>
    </row>
    <row r="20" spans="1:6" ht="12.75">
      <c r="A20" s="98"/>
      <c r="B20" s="24"/>
      <c r="C20" s="89"/>
      <c r="D20" s="24"/>
      <c r="E20" s="89"/>
      <c r="F20" s="99"/>
    </row>
    <row r="21" spans="1:6" ht="12.75">
      <c r="A21" s="98" t="s">
        <v>173</v>
      </c>
      <c r="B21" s="24">
        <v>0</v>
      </c>
      <c r="C21" s="89">
        <f>SUM('Ingresos Reales'!E42)</f>
        <v>0</v>
      </c>
      <c r="D21" s="24">
        <f>SUM('Presupuesto Ingresos'!E42)</f>
        <v>0</v>
      </c>
      <c r="E21" s="89">
        <f>SUM(C21-D21)</f>
        <v>0</v>
      </c>
      <c r="F21" s="99"/>
    </row>
    <row r="22" spans="1:6" ht="12.75">
      <c r="A22" s="98"/>
      <c r="B22" s="24"/>
      <c r="C22" s="89"/>
      <c r="D22" s="24"/>
      <c r="E22" s="89"/>
      <c r="F22" s="99"/>
    </row>
    <row r="23" spans="1:6" ht="12.75">
      <c r="A23" s="98" t="s">
        <v>155</v>
      </c>
      <c r="B23" s="24">
        <v>0</v>
      </c>
      <c r="C23" s="89">
        <f>SUM('Ingresos Reales'!E43)</f>
        <v>0</v>
      </c>
      <c r="D23" s="24">
        <f>SUM('Presupuesto Ingresos'!E43)</f>
        <v>0</v>
      </c>
      <c r="E23" s="89">
        <f>SUM(C23-D23)</f>
        <v>0</v>
      </c>
      <c r="F23" s="99"/>
    </row>
    <row r="24" spans="1:6" ht="12.75">
      <c r="A24" s="98"/>
      <c r="B24" s="24"/>
      <c r="C24" s="89"/>
      <c r="D24" s="24"/>
      <c r="E24" s="89"/>
      <c r="F24" s="99"/>
    </row>
    <row r="25" spans="1:6" ht="12.75">
      <c r="A25" s="98" t="s">
        <v>156</v>
      </c>
      <c r="B25" s="24">
        <v>0</v>
      </c>
      <c r="C25" s="89">
        <f>SUM('Ingresos Reales'!E44)</f>
        <v>0</v>
      </c>
      <c r="D25" s="24">
        <f>SUM('Presupuesto Ingresos'!E44)</f>
        <v>0</v>
      </c>
      <c r="E25" s="89">
        <f>SUM(C25-D25)</f>
        <v>0</v>
      </c>
      <c r="F25" s="99"/>
    </row>
    <row r="26" spans="1:6" ht="12.75">
      <c r="A26" s="98"/>
      <c r="B26" s="24"/>
      <c r="C26" s="89"/>
      <c r="D26" s="24"/>
      <c r="E26" s="89"/>
      <c r="F26" s="99"/>
    </row>
    <row r="27" spans="1:6" ht="12.75">
      <c r="A27" s="98" t="s">
        <v>20</v>
      </c>
      <c r="B27" s="24">
        <v>185670.16</v>
      </c>
      <c r="C27" s="89">
        <f>SUM('Ingresos Reales'!E45)</f>
        <v>1200436.3199999998</v>
      </c>
      <c r="D27" s="24">
        <f>SUM('Presupuesto Ingresos'!E45)</f>
        <v>484549.64</v>
      </c>
      <c r="E27" s="89">
        <f>SUM(C27-D27)</f>
        <v>715886.6799999998</v>
      </c>
      <c r="F27" s="99"/>
    </row>
    <row r="28" spans="1:6" ht="12.75">
      <c r="A28" s="98"/>
      <c r="B28" s="24"/>
      <c r="C28" s="89"/>
      <c r="D28" s="24"/>
      <c r="E28" s="89"/>
      <c r="F28" s="99"/>
    </row>
    <row r="29" spans="1:6" ht="12.75">
      <c r="A29" s="98" t="s">
        <v>157</v>
      </c>
      <c r="B29" s="24">
        <v>0</v>
      </c>
      <c r="C29" s="89">
        <f>SUM('Ingresos Reales'!E46)</f>
        <v>0</v>
      </c>
      <c r="D29" s="24">
        <f>SUM('Presupuesto Ingresos'!E46)</f>
        <v>0</v>
      </c>
      <c r="E29" s="89">
        <f>SUM(C29-D29)</f>
        <v>0</v>
      </c>
      <c r="F29" s="99"/>
    </row>
    <row r="30" spans="1:6" ht="12.75">
      <c r="A30" s="98"/>
      <c r="B30" s="24"/>
      <c r="C30" s="89"/>
      <c r="D30" s="24"/>
      <c r="E30" s="89"/>
      <c r="F30" s="99"/>
    </row>
    <row r="31" spans="1:6" ht="12.75">
      <c r="A31" s="98" t="s">
        <v>19</v>
      </c>
      <c r="B31" s="24">
        <v>299.35</v>
      </c>
      <c r="C31" s="89">
        <f>SUM('Ingresos Reales'!E47)</f>
        <v>144.34</v>
      </c>
      <c r="D31" s="24">
        <f>SUM('Presupuesto Ingresos'!E47)</f>
        <v>208</v>
      </c>
      <c r="E31" s="89">
        <f>SUM(C31-D31)</f>
        <v>-63.66</v>
      </c>
      <c r="F31" s="99"/>
    </row>
    <row r="32" spans="1:6" ht="12.75">
      <c r="A32" s="100"/>
      <c r="B32" s="25"/>
      <c r="C32" s="25"/>
      <c r="D32" s="25"/>
      <c r="E32" s="25"/>
      <c r="F32" s="99"/>
    </row>
    <row r="33" spans="1:6" ht="12.75">
      <c r="A33" s="94"/>
      <c r="B33" s="38"/>
      <c r="C33" s="38"/>
      <c r="D33" s="38"/>
      <c r="E33" s="38"/>
      <c r="F33" s="99"/>
    </row>
    <row r="34" spans="1:6" ht="12.75">
      <c r="A34" s="101" t="s">
        <v>4</v>
      </c>
      <c r="B34" s="91">
        <f>SUM(B10:B31)</f>
        <v>1046308.5700000001</v>
      </c>
      <c r="C34" s="91">
        <f>SUM(C11:C31)</f>
        <v>2969674.7199999997</v>
      </c>
      <c r="D34" s="91">
        <f>SUM(D10:D31)</f>
        <v>1064105.6400000001</v>
      </c>
      <c r="E34" s="91">
        <f>SUM(E10:E31)</f>
        <v>1905569.0799999998</v>
      </c>
      <c r="F34" s="102"/>
    </row>
    <row r="35" spans="1:6" ht="12.75">
      <c r="A35" s="94"/>
      <c r="B35" s="15"/>
      <c r="C35" s="103"/>
      <c r="D35" s="15"/>
      <c r="E35" s="15"/>
      <c r="F35" s="99"/>
    </row>
    <row r="36" spans="1:6" ht="12.75">
      <c r="A36" s="104"/>
      <c r="B36" s="13"/>
      <c r="C36" s="13"/>
      <c r="D36" s="13"/>
      <c r="E36" s="13"/>
      <c r="F36" s="95"/>
    </row>
    <row r="37" spans="1:6" ht="12.75">
      <c r="A37" s="94"/>
      <c r="B37" s="15"/>
      <c r="C37" s="15"/>
      <c r="D37" s="15"/>
      <c r="E37" s="15"/>
      <c r="F37" s="95"/>
    </row>
    <row r="38" spans="1:6" ht="12.75">
      <c r="A38" s="94"/>
      <c r="B38" s="15"/>
      <c r="C38" s="15"/>
      <c r="D38" s="15"/>
      <c r="E38" s="15"/>
      <c r="F38" s="95"/>
    </row>
    <row r="39" spans="1:6" ht="12.75">
      <c r="A39" s="94"/>
      <c r="B39" s="15"/>
      <c r="C39" s="15"/>
      <c r="D39" s="15"/>
      <c r="E39" s="15"/>
      <c r="F39" s="95"/>
    </row>
    <row r="40" spans="1:6" ht="12.75">
      <c r="A40" s="94"/>
      <c r="B40" s="15"/>
      <c r="C40" s="15"/>
      <c r="D40" s="15"/>
      <c r="E40" s="15"/>
      <c r="F40" s="95"/>
    </row>
    <row r="41" spans="1:6" ht="12.75">
      <c r="A41" s="94"/>
      <c r="B41" s="15"/>
      <c r="C41" s="15"/>
      <c r="D41" s="15"/>
      <c r="E41" s="15"/>
      <c r="F41" s="95"/>
    </row>
    <row r="42" spans="1:6" ht="12.75">
      <c r="A42" s="94"/>
      <c r="B42" s="15"/>
      <c r="C42" s="15"/>
      <c r="D42" s="15"/>
      <c r="E42" s="15"/>
      <c r="F42" s="95"/>
    </row>
    <row r="43" spans="1:6" ht="12.75">
      <c r="A43" s="94"/>
      <c r="B43" s="15"/>
      <c r="C43" s="15"/>
      <c r="D43" s="15"/>
      <c r="E43" s="15"/>
      <c r="F43" s="95"/>
    </row>
    <row r="44" spans="1:6" ht="12.75">
      <c r="A44" s="94"/>
      <c r="B44" s="15"/>
      <c r="C44" s="15"/>
      <c r="D44" s="15"/>
      <c r="E44" s="15"/>
      <c r="F44" s="95"/>
    </row>
    <row r="45" spans="1:6" ht="12.75">
      <c r="A45" s="94"/>
      <c r="B45" s="15"/>
      <c r="C45" s="15"/>
      <c r="D45" s="15"/>
      <c r="E45" s="15"/>
      <c r="F45" s="95"/>
    </row>
    <row r="46" spans="1:6" ht="12.75">
      <c r="A46" s="94"/>
      <c r="B46" s="15"/>
      <c r="C46" s="15"/>
      <c r="D46" s="15"/>
      <c r="E46" s="15"/>
      <c r="F46" s="95"/>
    </row>
    <row r="47" spans="1:6" ht="12.75">
      <c r="A47" s="94"/>
      <c r="B47" s="15"/>
      <c r="C47" s="15"/>
      <c r="D47" s="15"/>
      <c r="E47" s="15"/>
      <c r="F47" s="95"/>
    </row>
    <row r="48" spans="1:6" ht="13.5" thickBot="1">
      <c r="A48" s="105"/>
      <c r="B48" s="106"/>
      <c r="C48" s="106"/>
      <c r="D48" s="106"/>
      <c r="E48" s="106"/>
      <c r="F48" s="107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3937007874015748" right="0.3937007874015748" top="0.33" bottom="0.17" header="0" footer="0"/>
  <pageSetup horizontalDpi="600" verticalDpi="600" orientation="landscape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0.14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s="244" customFormat="1" ht="12.75">
      <c r="A4" s="236" t="s">
        <v>37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61" t="s">
        <v>0</v>
      </c>
      <c r="B7" s="240" t="s">
        <v>177</v>
      </c>
      <c r="C7" s="240"/>
      <c r="D7" s="239" t="s">
        <v>31</v>
      </c>
      <c r="E7" s="239" t="s">
        <v>32</v>
      </c>
      <c r="F7" s="261" t="s">
        <v>192</v>
      </c>
    </row>
    <row r="8" spans="1:6" ht="12.75">
      <c r="A8" s="245"/>
      <c r="B8" s="239">
        <v>2012</v>
      </c>
      <c r="C8" s="239">
        <v>2013</v>
      </c>
      <c r="D8" s="239">
        <v>2013</v>
      </c>
      <c r="E8" s="239"/>
      <c r="F8" s="261"/>
    </row>
    <row r="10" spans="1:6" ht="12.75">
      <c r="A10" s="6"/>
      <c r="B10" s="23"/>
      <c r="C10" s="23"/>
      <c r="D10" s="23"/>
      <c r="E10" s="23"/>
      <c r="F10" s="21"/>
    </row>
    <row r="11" spans="1:6" ht="12.75">
      <c r="A11" s="7" t="s">
        <v>21</v>
      </c>
      <c r="B11" s="24">
        <v>4883246.470000001</v>
      </c>
      <c r="C11" s="89">
        <f>SUM('Ingresos Reales'!E50)</f>
        <v>4315227.43</v>
      </c>
      <c r="D11" s="24">
        <f>SUM('Presupuesto Ingresos'!E50)</f>
        <v>10048231</v>
      </c>
      <c r="E11" s="89">
        <f>SUM(C11-D11)</f>
        <v>-5733003.57</v>
      </c>
      <c r="F11" s="7"/>
    </row>
    <row r="12" spans="1:6" ht="12.75">
      <c r="A12" s="7"/>
      <c r="B12" s="24"/>
      <c r="C12" s="24"/>
      <c r="D12" s="24"/>
      <c r="E12" s="24"/>
      <c r="F12" s="7"/>
    </row>
    <row r="13" spans="1:6" ht="12.75">
      <c r="A13" s="7" t="s">
        <v>22</v>
      </c>
      <c r="B13" s="24">
        <v>7616013.29</v>
      </c>
      <c r="C13" s="89">
        <f>SUM('Ingresos Reales'!E51)</f>
        <v>2667778.06</v>
      </c>
      <c r="D13" s="24">
        <f>SUM('Presupuesto Ingresos'!E51)</f>
        <v>6303335</v>
      </c>
      <c r="E13" s="89">
        <f>SUM(C13-D13)</f>
        <v>-3635556.94</v>
      </c>
      <c r="F13" s="7"/>
    </row>
    <row r="14" spans="1:6" ht="12.75">
      <c r="A14" s="7"/>
      <c r="B14" s="24"/>
      <c r="C14" s="24"/>
      <c r="D14" s="24"/>
      <c r="E14" s="24"/>
      <c r="F14" s="7"/>
    </row>
    <row r="15" spans="1:6" ht="12.75">
      <c r="A15" s="7" t="s">
        <v>23</v>
      </c>
      <c r="B15" s="24">
        <v>0</v>
      </c>
      <c r="C15" s="89">
        <f>SUM('Ingresos Reales'!E52)</f>
        <v>0</v>
      </c>
      <c r="D15" s="24">
        <f>SUM('Presupuesto Ingresos'!E52)</f>
        <v>0</v>
      </c>
      <c r="E15" s="89">
        <f>SUM(C15-D15)</f>
        <v>0</v>
      </c>
      <c r="F15" s="7"/>
    </row>
    <row r="16" spans="1:6" ht="12.75">
      <c r="A16" s="7"/>
      <c r="B16" s="24"/>
      <c r="C16" s="24"/>
      <c r="D16" s="24"/>
      <c r="E16" s="24"/>
      <c r="F16" s="7"/>
    </row>
    <row r="17" spans="1:6" ht="12.75">
      <c r="A17" s="7" t="s">
        <v>158</v>
      </c>
      <c r="B17" s="24">
        <v>0</v>
      </c>
      <c r="C17" s="89">
        <f>SUM('Ingresos Reales'!E53)</f>
        <v>0</v>
      </c>
      <c r="D17" s="24">
        <f>SUM('Presupuesto Ingresos'!E53)</f>
        <v>0</v>
      </c>
      <c r="E17" s="89">
        <f>SUM(C17-D17)</f>
        <v>0</v>
      </c>
      <c r="F17" s="7"/>
    </row>
    <row r="18" spans="1:6" ht="12.75">
      <c r="A18" s="7"/>
      <c r="B18" s="24"/>
      <c r="C18" s="24"/>
      <c r="D18" s="24"/>
      <c r="E18" s="24"/>
      <c r="F18" s="7"/>
    </row>
    <row r="19" spans="1:6" ht="12.75">
      <c r="A19" s="7" t="s">
        <v>24</v>
      </c>
      <c r="B19" s="24">
        <v>0</v>
      </c>
      <c r="C19" s="89">
        <f>SUM('Ingresos Reales'!E54)</f>
        <v>0</v>
      </c>
      <c r="D19" s="24">
        <f>SUM('Presupuesto Ingresos'!E54)</f>
        <v>0</v>
      </c>
      <c r="E19" s="89">
        <f>SUM(C19-D19)</f>
        <v>0</v>
      </c>
      <c r="F19" s="7"/>
    </row>
    <row r="20" spans="1:6" ht="12.75">
      <c r="A20" s="7"/>
      <c r="B20" s="24"/>
      <c r="C20" s="24"/>
      <c r="D20" s="35"/>
      <c r="E20" s="24"/>
      <c r="F20" s="7"/>
    </row>
    <row r="21" spans="1:6" ht="12.75">
      <c r="A21" s="7" t="s">
        <v>19</v>
      </c>
      <c r="B21" s="24">
        <v>427883.85</v>
      </c>
      <c r="C21" s="89">
        <f>SUM('Ingresos Reales'!E55)</f>
        <v>573856.8</v>
      </c>
      <c r="D21" s="24">
        <f>SUM('Presupuesto Ingresos'!E55)</f>
        <v>284954</v>
      </c>
      <c r="E21" s="89">
        <f>SUM(C21-D21)</f>
        <v>288902.80000000005</v>
      </c>
      <c r="F21" s="7"/>
    </row>
    <row r="22" spans="1:6" ht="12.75">
      <c r="A22" s="7"/>
      <c r="B22" s="24"/>
      <c r="C22" s="89"/>
      <c r="D22" s="24"/>
      <c r="E22" s="89"/>
      <c r="F22" s="7"/>
    </row>
    <row r="23" spans="1:6" ht="12.75">
      <c r="A23" s="7" t="s">
        <v>119</v>
      </c>
      <c r="B23" s="24">
        <v>406620.6</v>
      </c>
      <c r="C23" s="89">
        <f>SUM('Ingresos Reales'!E56)</f>
        <v>412334.15</v>
      </c>
      <c r="D23" s="24">
        <f>SUM('Presupuesto Ingresos'!E56)</f>
        <v>400507</v>
      </c>
      <c r="E23" s="89">
        <f>SUM(C23-D23)</f>
        <v>11827.150000000023</v>
      </c>
      <c r="F23" s="7"/>
    </row>
    <row r="24" spans="1:6" ht="12.75">
      <c r="A24" s="8"/>
      <c r="B24" s="25"/>
      <c r="C24" s="25"/>
      <c r="D24" s="25"/>
      <c r="E24" s="25"/>
      <c r="F24" s="7"/>
    </row>
    <row r="25" spans="3:6" ht="12.75">
      <c r="C25" s="69"/>
      <c r="E25" s="69"/>
      <c r="F25" s="7"/>
    </row>
    <row r="26" spans="1:6" ht="12.75">
      <c r="A26" s="4" t="s">
        <v>4</v>
      </c>
      <c r="B26" s="5">
        <f>SUM(B10:B24)</f>
        <v>13333764.21</v>
      </c>
      <c r="C26" s="5">
        <f>SUM(C10:C24)</f>
        <v>7969196.44</v>
      </c>
      <c r="D26" s="5">
        <f>SUM(D10:D24)</f>
        <v>17037027</v>
      </c>
      <c r="E26" s="5">
        <f>SUM(E10:E24)</f>
        <v>-9067830.559999999</v>
      </c>
      <c r="F26" s="29"/>
    </row>
    <row r="27" ht="12.75">
      <c r="F27" s="7"/>
    </row>
    <row r="28" spans="1:6" ht="12.75">
      <c r="A28" s="12"/>
      <c r="B28" s="13"/>
      <c r="C28" s="13"/>
      <c r="D28" s="13"/>
      <c r="E28" s="13"/>
      <c r="F28" s="16"/>
    </row>
    <row r="29" spans="1:6" ht="12.75">
      <c r="A29" s="14"/>
      <c r="B29" s="15"/>
      <c r="C29" s="15"/>
      <c r="D29" s="15"/>
      <c r="E29" s="15"/>
      <c r="F29" s="16"/>
    </row>
    <row r="30" spans="1:6" ht="12.75">
      <c r="A30" s="14"/>
      <c r="B30" s="15"/>
      <c r="C30" s="15"/>
      <c r="D30" s="15"/>
      <c r="E30" s="15"/>
      <c r="F30" s="16"/>
    </row>
    <row r="31" spans="1:6" ht="12.75">
      <c r="A31" s="14"/>
      <c r="B31" s="15"/>
      <c r="C31" s="15"/>
      <c r="D31" s="15"/>
      <c r="E31" s="15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4"/>
      <c r="B45" s="15"/>
      <c r="C45" s="15"/>
      <c r="D45" s="15"/>
      <c r="E45" s="15"/>
      <c r="F45" s="16"/>
    </row>
    <row r="46" spans="1:6" ht="12.75">
      <c r="A46" s="14"/>
      <c r="B46" s="15"/>
      <c r="C46" s="15"/>
      <c r="D46" s="15"/>
      <c r="E46" s="15"/>
      <c r="F46" s="16"/>
    </row>
    <row r="47" spans="1:6" ht="12.75">
      <c r="A47" s="17"/>
      <c r="B47" s="18"/>
      <c r="C47" s="18"/>
      <c r="D47" s="18"/>
      <c r="E47" s="18"/>
      <c r="F47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3" right="0.4" top="0.23" bottom="0.17" header="0" footer="0"/>
  <pageSetup horizontalDpi="600" verticalDpi="600" orientation="landscape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4.140625" style="0" customWidth="1"/>
  </cols>
  <sheetData>
    <row r="1" spans="1:6" ht="12.75">
      <c r="A1" s="234" t="s">
        <v>564</v>
      </c>
      <c r="B1" s="234"/>
      <c r="C1" s="234"/>
      <c r="D1" s="234"/>
      <c r="E1" s="234"/>
      <c r="F1" s="234"/>
    </row>
    <row r="2" spans="1:6" ht="12.75">
      <c r="A2" s="235" t="s">
        <v>565</v>
      </c>
      <c r="B2" s="235"/>
      <c r="C2" s="235"/>
      <c r="D2" s="235"/>
      <c r="E2" s="235"/>
      <c r="F2" s="235"/>
    </row>
    <row r="3" spans="1:6" ht="12.75">
      <c r="A3" s="236" t="s">
        <v>562</v>
      </c>
      <c r="B3" s="236"/>
      <c r="C3" s="236"/>
      <c r="D3" s="236"/>
      <c r="E3" s="236"/>
      <c r="F3" s="236"/>
    </row>
    <row r="4" spans="1:6" s="244" customFormat="1" ht="12.75">
      <c r="A4" s="236" t="s">
        <v>38</v>
      </c>
      <c r="B4" s="236"/>
      <c r="C4" s="236"/>
      <c r="D4" s="236"/>
      <c r="E4" s="236"/>
      <c r="F4" s="236"/>
    </row>
    <row r="5" spans="1:6" s="244" customFormat="1" ht="12.75">
      <c r="A5" s="238"/>
      <c r="B5" s="238"/>
      <c r="C5" s="238"/>
      <c r="D5" s="238"/>
      <c r="E5" s="238"/>
      <c r="F5" s="238"/>
    </row>
    <row r="7" spans="1:6" ht="12.75">
      <c r="A7" s="247" t="s">
        <v>0</v>
      </c>
      <c r="B7" s="260" t="s">
        <v>177</v>
      </c>
      <c r="C7" s="260"/>
      <c r="D7" s="246" t="s">
        <v>31</v>
      </c>
      <c r="E7" s="246" t="s">
        <v>32</v>
      </c>
      <c r="F7" s="247" t="s">
        <v>192</v>
      </c>
    </row>
    <row r="8" spans="1:6" ht="12.75">
      <c r="A8" s="245"/>
      <c r="B8" s="246">
        <v>2012</v>
      </c>
      <c r="C8" s="246">
        <v>2013</v>
      </c>
      <c r="D8" s="246">
        <v>2013</v>
      </c>
      <c r="E8" s="246"/>
      <c r="F8" s="247"/>
    </row>
    <row r="10" spans="1:6" ht="12.75">
      <c r="A10" s="6"/>
      <c r="B10" s="117"/>
      <c r="C10" s="23"/>
      <c r="D10" s="117"/>
      <c r="E10" s="23"/>
      <c r="F10" s="21"/>
    </row>
    <row r="11" spans="1:6" ht="12.75">
      <c r="A11" s="7" t="s">
        <v>27</v>
      </c>
      <c r="B11" s="119">
        <v>80971774</v>
      </c>
      <c r="C11" s="89">
        <f>SUM('Ingresos Reales'!E60)</f>
        <v>73181200</v>
      </c>
      <c r="D11" s="119">
        <f>SUM('Presupuesto Ingresos'!E59)</f>
        <v>83476301</v>
      </c>
      <c r="E11" s="89">
        <f>SUM(C11-D11)</f>
        <v>-10295101</v>
      </c>
      <c r="F11" s="7"/>
    </row>
    <row r="12" spans="1:6" ht="12.75">
      <c r="A12" s="7"/>
      <c r="B12" s="119"/>
      <c r="C12" s="24"/>
      <c r="D12" s="119"/>
      <c r="E12" s="24"/>
      <c r="F12" s="7"/>
    </row>
    <row r="13" spans="1:6" ht="12.75">
      <c r="A13" s="7" t="s">
        <v>28</v>
      </c>
      <c r="B13" s="119">
        <v>10722146</v>
      </c>
      <c r="C13" s="89">
        <f>SUM('Ingresos Reales'!E61)</f>
        <v>10363087</v>
      </c>
      <c r="D13" s="119">
        <f>SUM('Presupuesto Ingresos'!E60)</f>
        <v>7420383</v>
      </c>
      <c r="E13" s="89">
        <f>SUM(C13-D13)</f>
        <v>2942704</v>
      </c>
      <c r="F13" s="7"/>
    </row>
    <row r="14" spans="1:6" ht="12.75">
      <c r="A14" s="7"/>
      <c r="B14" s="119"/>
      <c r="C14" s="24"/>
      <c r="D14" s="119"/>
      <c r="E14" s="24"/>
      <c r="F14" s="7"/>
    </row>
    <row r="15" spans="1:6" ht="12.75">
      <c r="A15" s="7" t="s">
        <v>133</v>
      </c>
      <c r="B15" s="119">
        <v>0</v>
      </c>
      <c r="C15" s="89">
        <f>SUM('Ingresos Reales'!E62)</f>
        <v>0</v>
      </c>
      <c r="D15" s="119">
        <f>SUM('Presupuesto Ingresos'!E61)</f>
        <v>0</v>
      </c>
      <c r="E15" s="89">
        <f>SUM(C15-D15)</f>
        <v>0</v>
      </c>
      <c r="F15" s="7"/>
    </row>
    <row r="16" spans="1:6" ht="12.75">
      <c r="A16" s="7"/>
      <c r="B16" s="119"/>
      <c r="C16" s="24"/>
      <c r="D16" s="119"/>
      <c r="E16" s="89"/>
      <c r="F16" s="7"/>
    </row>
    <row r="17" spans="1:6" ht="12.75">
      <c r="A17" s="7" t="s">
        <v>25</v>
      </c>
      <c r="B17" s="119">
        <v>8282762</v>
      </c>
      <c r="C17" s="89">
        <f>SUM('Ingresos Reales'!E63)</f>
        <v>8863265</v>
      </c>
      <c r="D17" s="119">
        <f>SUM('Presupuesto Ingresos'!E62)</f>
        <v>10550000</v>
      </c>
      <c r="E17" s="89">
        <f>SUM(C17-D17)</f>
        <v>-1686735</v>
      </c>
      <c r="F17" s="7"/>
    </row>
    <row r="18" spans="1:6" ht="12.75">
      <c r="A18" s="7"/>
      <c r="B18" s="119"/>
      <c r="C18" s="24"/>
      <c r="D18" s="119"/>
      <c r="E18" s="24"/>
      <c r="F18" s="7"/>
    </row>
    <row r="19" spans="1:6" ht="12.75">
      <c r="A19" s="7" t="s">
        <v>134</v>
      </c>
      <c r="B19" s="119">
        <v>0</v>
      </c>
      <c r="C19" s="89">
        <f>SUM('Ingresos Reales'!E64)</f>
        <v>0</v>
      </c>
      <c r="D19" s="119">
        <f>SUM('Presupuesto Ingresos'!E63)</f>
        <v>0</v>
      </c>
      <c r="E19" s="89">
        <f>SUM(C19-D19)</f>
        <v>0</v>
      </c>
      <c r="F19" s="7"/>
    </row>
    <row r="20" spans="1:6" ht="12.75">
      <c r="A20" s="7"/>
      <c r="B20" s="119"/>
      <c r="C20" s="24"/>
      <c r="D20" s="119"/>
      <c r="E20" s="24"/>
      <c r="F20" s="7"/>
    </row>
    <row r="21" spans="1:6" ht="12.75">
      <c r="A21" s="7" t="s">
        <v>120</v>
      </c>
      <c r="B21" s="119">
        <v>1110139</v>
      </c>
      <c r="C21" s="89">
        <f>SUM('Ingresos Reales'!E65)</f>
        <v>2147669</v>
      </c>
      <c r="D21" s="119">
        <f>SUM('Presupuesto Ingresos'!E64)</f>
        <v>1545037</v>
      </c>
      <c r="E21" s="89">
        <f>SUM(C21-D21)</f>
        <v>602632</v>
      </c>
      <c r="F21" s="7"/>
    </row>
    <row r="22" spans="1:6" ht="12.75">
      <c r="A22" s="7"/>
      <c r="B22" s="119"/>
      <c r="C22" s="89"/>
      <c r="D22" s="119"/>
      <c r="E22" s="89"/>
      <c r="F22" s="7"/>
    </row>
    <row r="23" spans="1:6" ht="12.75">
      <c r="A23" s="7" t="s">
        <v>135</v>
      </c>
      <c r="B23" s="119">
        <v>2906892</v>
      </c>
      <c r="C23" s="89">
        <f>SUM('Ingresos Reales'!E66)</f>
        <v>2977124</v>
      </c>
      <c r="D23" s="119">
        <f>SUM('Presupuesto Ingresos'!E65)</f>
        <v>3255214</v>
      </c>
      <c r="E23" s="89">
        <f>SUM(C23-D23)</f>
        <v>-278090</v>
      </c>
      <c r="F23" s="7"/>
    </row>
    <row r="24" spans="1:6" ht="12.75">
      <c r="A24" s="7"/>
      <c r="B24" s="119"/>
      <c r="C24" s="89"/>
      <c r="D24" s="119"/>
      <c r="E24" s="89"/>
      <c r="F24" s="7"/>
    </row>
    <row r="25" spans="1:6" ht="12.75">
      <c r="A25" s="7" t="s">
        <v>315</v>
      </c>
      <c r="B25" s="119">
        <v>3329683</v>
      </c>
      <c r="C25" s="89">
        <f>SUM('Ingresos Reales'!E67)</f>
        <v>2978428</v>
      </c>
      <c r="D25" s="119">
        <f>SUM('Presupuesto Ingresos'!E66)</f>
        <v>2917337</v>
      </c>
      <c r="E25" s="89">
        <f>SUM(C25-D25)</f>
        <v>61091</v>
      </c>
      <c r="F25" s="7"/>
    </row>
    <row r="26" spans="1:6" ht="12.75">
      <c r="A26" s="7"/>
      <c r="B26" s="119"/>
      <c r="C26" s="89"/>
      <c r="D26" s="119"/>
      <c r="E26" s="89"/>
      <c r="F26" s="7"/>
    </row>
    <row r="27" spans="1:6" ht="12.75">
      <c r="A27" s="7" t="s">
        <v>323</v>
      </c>
      <c r="B27" s="119">
        <v>4826464</v>
      </c>
      <c r="C27" s="89">
        <f>SUM('Ingresos Reales'!E68)</f>
        <v>2635977</v>
      </c>
      <c r="D27" s="119">
        <f>SUM('Presupuesto Ingresos'!E67)</f>
        <v>5005880</v>
      </c>
      <c r="E27" s="89">
        <f>SUM(C27-D27)</f>
        <v>-2369903</v>
      </c>
      <c r="F27" s="7"/>
    </row>
    <row r="28" spans="1:6" ht="12.75">
      <c r="A28" s="8"/>
      <c r="B28" s="35"/>
      <c r="C28" s="11"/>
      <c r="D28" s="35"/>
      <c r="E28" s="11"/>
      <c r="F28" s="7"/>
    </row>
    <row r="29" spans="1:6" ht="12.75">
      <c r="A29" s="4" t="s">
        <v>4</v>
      </c>
      <c r="B29" s="5">
        <f>SUM(B10:B27)</f>
        <v>112149860</v>
      </c>
      <c r="C29" s="5">
        <f>SUM(C10:C27)</f>
        <v>103146750</v>
      </c>
      <c r="D29" s="5">
        <f>SUM(D10:D27)</f>
        <v>114170152</v>
      </c>
      <c r="E29" s="5">
        <f>SUM(E10:E27)</f>
        <v>-11023402</v>
      </c>
      <c r="F29" s="29"/>
    </row>
    <row r="30" ht="12.75">
      <c r="F30" s="7"/>
    </row>
    <row r="31" spans="1:6" ht="12.75">
      <c r="A31" s="12"/>
      <c r="B31" s="13"/>
      <c r="C31" s="13"/>
      <c r="D31" s="13"/>
      <c r="E31" s="13"/>
      <c r="F31" s="16"/>
    </row>
    <row r="32" spans="1:6" ht="12.75">
      <c r="A32" s="14"/>
      <c r="B32" s="15"/>
      <c r="C32" s="15"/>
      <c r="D32" s="15"/>
      <c r="E32" s="15"/>
      <c r="F32" s="16"/>
    </row>
    <row r="33" spans="1:6" ht="12.75">
      <c r="A33" s="14"/>
      <c r="B33" s="15"/>
      <c r="C33" s="15"/>
      <c r="D33" s="15"/>
      <c r="E33" s="15"/>
      <c r="F33" s="16"/>
    </row>
    <row r="34" spans="1:6" ht="12.75">
      <c r="A34" s="14"/>
      <c r="B34" s="15"/>
      <c r="C34" s="15"/>
      <c r="D34" s="15"/>
      <c r="E34" s="15"/>
      <c r="F34" s="16"/>
    </row>
    <row r="35" spans="1:6" ht="12.75">
      <c r="A35" s="14"/>
      <c r="B35" s="15"/>
      <c r="C35" s="15"/>
      <c r="D35" s="15"/>
      <c r="E35" s="15"/>
      <c r="F35" s="16"/>
    </row>
    <row r="36" spans="1:6" ht="12.75">
      <c r="A36" s="14"/>
      <c r="B36" s="15"/>
      <c r="C36" s="15"/>
      <c r="D36" s="15"/>
      <c r="E36" s="15"/>
      <c r="F36" s="16"/>
    </row>
    <row r="37" spans="1:6" ht="12.75">
      <c r="A37" s="14"/>
      <c r="B37" s="15"/>
      <c r="C37" s="15"/>
      <c r="D37" s="15"/>
      <c r="E37" s="15"/>
      <c r="F37" s="16"/>
    </row>
    <row r="38" spans="1:6" ht="12.75">
      <c r="A38" s="14"/>
      <c r="B38" s="15"/>
      <c r="C38" s="15"/>
      <c r="D38" s="15"/>
      <c r="E38" s="15"/>
      <c r="F38" s="16"/>
    </row>
    <row r="39" spans="1:6" ht="12.75">
      <c r="A39" s="14"/>
      <c r="B39" s="15"/>
      <c r="C39" s="15"/>
      <c r="D39" s="15"/>
      <c r="E39" s="15"/>
      <c r="F39" s="16"/>
    </row>
    <row r="40" spans="1:6" ht="12.75">
      <c r="A40" s="14"/>
      <c r="B40" s="15"/>
      <c r="C40" s="15"/>
      <c r="D40" s="15"/>
      <c r="E40" s="15"/>
      <c r="F40" s="16"/>
    </row>
    <row r="41" spans="1:6" ht="12.75">
      <c r="A41" s="14"/>
      <c r="B41" s="15"/>
      <c r="C41" s="15"/>
      <c r="D41" s="15"/>
      <c r="E41" s="15"/>
      <c r="F41" s="16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4"/>
      <c r="B43" s="15"/>
      <c r="C43" s="15"/>
      <c r="D43" s="15"/>
      <c r="E43" s="15"/>
      <c r="F43" s="16"/>
    </row>
    <row r="44" spans="1:6" ht="12.75">
      <c r="A44" s="14"/>
      <c r="B44" s="15"/>
      <c r="C44" s="15"/>
      <c r="D44" s="15"/>
      <c r="E44" s="15"/>
      <c r="F44" s="16"/>
    </row>
    <row r="45" spans="1:6" ht="12.75">
      <c r="A45" s="14"/>
      <c r="B45" s="15"/>
      <c r="C45" s="15"/>
      <c r="D45" s="15"/>
      <c r="E45" s="15"/>
      <c r="F45" s="16"/>
    </row>
    <row r="46" spans="1:6" ht="12.75">
      <c r="A46" s="14"/>
      <c r="B46" s="15"/>
      <c r="C46" s="15"/>
      <c r="D46" s="15"/>
      <c r="E46" s="15"/>
      <c r="F46" s="16"/>
    </row>
    <row r="47" spans="1:6" ht="12.75">
      <c r="A47" s="14"/>
      <c r="B47" s="15"/>
      <c r="C47" s="15"/>
      <c r="D47" s="15"/>
      <c r="E47" s="15"/>
      <c r="F47" s="16"/>
    </row>
    <row r="48" spans="1:6" ht="12.75">
      <c r="A48" s="14"/>
      <c r="B48" s="15"/>
      <c r="C48" s="15"/>
      <c r="D48" s="15"/>
      <c r="E48" s="15"/>
      <c r="F48" s="16"/>
    </row>
    <row r="49" spans="1:6" ht="12.75">
      <c r="A49" s="14"/>
      <c r="B49" s="15"/>
      <c r="C49" s="15"/>
      <c r="D49" s="15"/>
      <c r="E49" s="15"/>
      <c r="F49" s="16"/>
    </row>
    <row r="50" spans="1:6" ht="12.75">
      <c r="A50" s="17"/>
      <c r="B50" s="18"/>
      <c r="C50" s="18"/>
      <c r="D50" s="18"/>
      <c r="E50" s="18"/>
      <c r="F50" s="19"/>
    </row>
  </sheetData>
  <sheetProtection/>
  <mergeCells count="5">
    <mergeCell ref="A4:F4"/>
    <mergeCell ref="B7:C7"/>
    <mergeCell ref="A1:F1"/>
    <mergeCell ref="A2:F2"/>
    <mergeCell ref="A3:F3"/>
  </mergeCells>
  <printOptions horizontalCentered="1"/>
  <pageMargins left="0.3937007874015748" right="0.3937007874015748" top="0.27" bottom="0.19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prsetorres</cp:lastModifiedBy>
  <cp:lastPrinted>2013-04-30T16:00:53Z</cp:lastPrinted>
  <dcterms:created xsi:type="dcterms:W3CDTF">2000-02-14T21:44:41Z</dcterms:created>
  <dcterms:modified xsi:type="dcterms:W3CDTF">2013-04-30T16:37:27Z</dcterms:modified>
  <cp:category/>
  <cp:version/>
  <cp:contentType/>
  <cp:contentStatus/>
</cp:coreProperties>
</file>