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880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</sheets>
  <definedNames>
    <definedName name="_xlnm.Print_Area" localSheetId="18">'Análisis Egresos'!$A$1:$I$29</definedName>
    <definedName name="_xlnm.Print_Area" localSheetId="2">'Analisis Ingr.'!$A$1:$I$36</definedName>
    <definedName name="_xlnm.Print_Area" localSheetId="10">'FFM'!$A$1:$I$27</definedName>
    <definedName name="_xlnm.Print_Area" localSheetId="25">'FISM Egresos'!$A$1:$I$45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Reales'!$1:$6</definedName>
    <definedName name="_xlnm.Print_Titles" localSheetId="28">'Otros Egresos'!$2:$9</definedName>
    <definedName name="_xlnm.Print_Titles" localSheetId="16">'Presupuesto Egresos'!$2:$6</definedName>
    <definedName name="_xlnm.Print_Titles" localSheetId="0">'Presupuesto Ingresos'!$1:$7</definedName>
  </definedNames>
  <calcPr fullCalcOnLoad="1"/>
</workbook>
</file>

<file path=xl/sharedStrings.xml><?xml version="1.0" encoding="utf-8"?>
<sst xmlns="http://schemas.openxmlformats.org/spreadsheetml/2006/main" count="1576" uniqueCount="576">
  <si>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</si>
  <si>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</si>
  <si>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</si>
  <si>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</si>
  <si>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</si>
  <si>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</si>
  <si>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</si>
  <si>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</si>
  <si>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</si>
  <si>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</si>
  <si>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</si>
  <si>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</si>
  <si>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</si>
  <si>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</si>
  <si>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</si>
  <si>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</si>
  <si>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</si>
  <si>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</si>
  <si>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</si>
  <si>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</si>
  <si>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</si>
  <si>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</si>
  <si>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</si>
  <si>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</si>
  <si>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</si>
  <si>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</si>
  <si>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</si>
  <si>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</si>
  <si>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</si>
  <si>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</si>
  <si>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</si>
  <si>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</si>
  <si>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</si>
  <si>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</si>
  <si>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</si>
  <si>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</si>
  <si>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</si>
  <si>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</si>
  <si>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</si>
  <si>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</si>
  <si>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</si>
  <si>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</si>
  <si>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</si>
  <si>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</si>
  <si>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</si>
  <si>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</si>
  <si>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</si>
  <si>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</si>
  <si>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</si>
  <si>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</si>
  <si>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</si>
  <si>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</si>
  <si>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</si>
  <si>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</si>
  <si>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</si>
  <si>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</si>
  <si>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</si>
  <si>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</si>
  <si>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</si>
  <si>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</si>
  <si>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</si>
  <si>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</si>
  <si>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</si>
  <si>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</si>
  <si>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</si>
  <si>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</si>
  <si>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</si>
  <si>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</si>
  <si>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</si>
  <si>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</si>
  <si>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</si>
  <si>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</si>
  <si>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</si>
  <si>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</si>
  <si>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</si>
  <si>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</si>
  <si>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</si>
  <si>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</si>
  <si>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</si>
  <si>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</si>
  <si>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</si>
  <si>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</si>
  <si>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</si>
  <si>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</si>
  <si>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</si>
  <si>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</si>
  <si>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</si>
  <si>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</si>
  <si>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</si>
  <si>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</si>
  <si>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</si>
  <si>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</si>
  <si>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</si>
  <si>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</si>
  <si>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</si>
  <si>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</si>
  <si>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</si>
  <si>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</si>
  <si>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</si>
  <si>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</si>
  <si>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</si>
  <si>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</si>
  <si>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</si>
  <si>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</si>
  <si>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</si>
  <si>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</si>
  <si>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</si>
  <si>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</si>
  <si>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</si>
  <si>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</si>
  <si>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</si>
  <si>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</si>
  <si>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</si>
  <si>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</si>
  <si>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</si>
  <si>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</si>
  <si>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</si>
  <si>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</si>
  <si>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</si>
  <si>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</si>
  <si>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</si>
  <si>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</si>
  <si>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</si>
  <si>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</si>
  <si>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</si>
  <si>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</si>
  <si>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</si>
  <si>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</si>
  <si>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</si>
  <si>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</si>
  <si>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</si>
  <si>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</si>
  <si>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</si>
  <si>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</si>
  <si>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</si>
  <si>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</si>
  <si>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</si>
  <si>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</si>
  <si>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</si>
  <si>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</si>
  <si>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</si>
  <si>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</si>
  <si>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</si>
  <si>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</si>
  <si>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</si>
  <si>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</si>
  <si>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</si>
  <si>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</si>
  <si>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</si>
  <si>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</si>
  <si>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</si>
  <si>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</si>
  <si>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</si>
  <si>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</si>
  <si>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</si>
  <si>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</si>
  <si>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</si>
  <si>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</si>
  <si>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</si>
  <si>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</si>
  <si>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</si>
  <si>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</si>
  <si>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</si>
  <si>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</si>
  <si>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</si>
  <si>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</si>
  <si>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</si>
  <si>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</si>
  <si>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</si>
  <si>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</si>
  <si>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</si>
  <si>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</si>
  <si>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</si>
  <si>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</si>
  <si>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</si>
  <si>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</si>
  <si>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</si>
  <si>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</si>
  <si>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</si>
  <si>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</si>
  <si>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</si>
  <si>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</si>
  <si>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</si>
  <si>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</si>
  <si>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</si>
  <si>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</si>
  <si>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</si>
  <si>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</si>
  <si>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</si>
  <si>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</si>
  <si>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</si>
  <si>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</si>
  <si>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</si>
  <si>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</si>
  <si>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</si>
  <si>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</si>
  <si>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</si>
  <si>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</si>
  <si>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</si>
  <si>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</si>
  <si>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</si>
  <si>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</si>
  <si>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</si>
  <si>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</si>
  <si>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</si>
  <si>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</si>
  <si>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</si>
  <si>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</si>
  <si>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</si>
  <si>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</si>
  <si>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</si>
  <si>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</si>
  <si>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</si>
  <si>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</si>
  <si>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</si>
  <si>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</si>
  <si>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</si>
  <si>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</si>
  <si>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</si>
  <si>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</si>
  <si>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</si>
  <si>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</si>
  <si>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</si>
  <si>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</si>
  <si>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</si>
  <si>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</si>
  <si>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</si>
  <si>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</si>
  <si>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</si>
  <si>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</si>
  <si>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</si>
  <si>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</si>
  <si>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</si>
  <si>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</si>
  <si>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</si>
  <si>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</si>
  <si>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</si>
  <si>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</si>
  <si>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</si>
  <si>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</si>
  <si>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</si>
  <si>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</si>
  <si>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</si>
  <si>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</si>
  <si>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</si>
  <si>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</si>
  <si>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</si>
  <si>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</si>
  <si>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</si>
  <si>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</si>
  <si>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</si>
  <si>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</si>
  <si>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</si>
  <si>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</si>
  <si>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</si>
  <si>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</si>
  <si>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</si>
  <si>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</si>
  <si>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</si>
  <si>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</si>
  <si>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</si>
  <si>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</si>
  <si>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</si>
  <si>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</si>
  <si>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</si>
  <si>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</si>
  <si>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</si>
  <si>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</si>
  <si>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</si>
  <si>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</si>
  <si>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</si>
  <si>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</si>
  <si>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</si>
  <si>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</si>
  <si>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</si>
  <si>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</si>
  <si>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</si>
  <si>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</si>
  <si>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</si>
  <si>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</si>
  <si>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</si>
  <si>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</si>
  <si>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</si>
  <si>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</si>
  <si>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</si>
  <si>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</si>
  <si>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</si>
  <si>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</si>
  <si>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</si>
  <si>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</si>
  <si>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</si>
  <si>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</si>
  <si>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</si>
  <si>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</si>
  <si>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</si>
  <si>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</si>
  <si>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</si>
  <si>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</si>
  <si>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</si>
  <si>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</si>
  <si>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</si>
  <si>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</si>
  <si>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</si>
  <si>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</si>
  <si>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</si>
  <si>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</si>
  <si>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</si>
  <si>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</si>
  <si>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</si>
  <si>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</si>
  <si>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</si>
  <si>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</si>
  <si>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</si>
  <si>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</si>
  <si>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</si>
  <si>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</si>
  <si>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</si>
  <si>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</si>
  <si>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</si>
  <si>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</si>
  <si>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</si>
  <si>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</si>
  <si>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</si>
  <si>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</si>
  <si>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</si>
  <si>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</si>
  <si>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</si>
  <si>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</si>
  <si>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</si>
  <si>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</si>
  <si>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</si>
  <si>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</si>
  <si>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</si>
  <si>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</si>
  <si>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</si>
  <si>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</si>
  <si>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</si>
  <si>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</si>
  <si>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</si>
  <si>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</si>
  <si>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</si>
  <si>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</si>
  <si>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</si>
  <si>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</si>
  <si>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</si>
  <si>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</si>
  <si>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</si>
  <si>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</si>
  <si>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</si>
  <si>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</si>
  <si>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</si>
  <si>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</si>
  <si>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</si>
  <si>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</si>
  <si>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</si>
  <si>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</si>
  <si>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</si>
  <si>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</si>
  <si>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</si>
  <si>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</si>
  <si>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</si>
  <si>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</si>
  <si>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</si>
  <si>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</si>
  <si>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</si>
  <si>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</si>
  <si>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</si>
  <si>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</si>
  <si>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</si>
  <si>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</si>
  <si>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</si>
  <si>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</si>
  <si>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</si>
  <si>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</si>
  <si>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</si>
  <si>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</si>
  <si>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</si>
  <si>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</si>
  <si>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</si>
  <si>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</si>
  <si>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</si>
  <si>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</si>
  <si>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</si>
  <si>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</si>
  <si>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</si>
  <si>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</si>
  <si>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</si>
  <si>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</si>
  <si>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</si>
  <si>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</si>
  <si>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</si>
  <si>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</si>
  <si>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</si>
  <si>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</si>
  <si>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</si>
  <si>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</si>
  <si>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</si>
  <si>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</si>
  <si>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</si>
  <si>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</si>
  <si>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</si>
  <si>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</si>
  <si>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</si>
  <si>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</si>
  <si>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</si>
  <si>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</si>
  <si>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</si>
  <si>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</si>
  <si>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</si>
  <si>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</si>
  <si>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</si>
  <si>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</si>
  <si>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</si>
  <si>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</si>
  <si>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</si>
  <si>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</si>
  <si>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</si>
  <si>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</si>
  <si>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</si>
  <si>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</si>
  <si>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</si>
  <si>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</si>
  <si>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</si>
  <si>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</si>
  <si>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</si>
  <si>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</si>
  <si>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</si>
  <si>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</si>
  <si>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</si>
  <si>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</si>
  <si>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</si>
  <si>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</si>
  <si>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</si>
  <si>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</si>
  <si>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</si>
  <si>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intereses infra 2010</t>
  </si>
  <si>
    <t>intereses forta 2010</t>
  </si>
  <si>
    <t>INTERESES INFRA 2010</t>
  </si>
  <si>
    <t>INTERESES FORTA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</si>
  <si>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</si>
  <si>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</si>
  <si>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</si>
  <si>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</si>
  <si>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</si>
  <si>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</si>
  <si>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</si>
  <si>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</si>
  <si>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</si>
  <si>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</si>
  <si>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</si>
  <si>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</si>
  <si>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</si>
  <si>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</si>
  <si>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</si>
  <si>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</si>
  <si>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</si>
  <si>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</si>
  <si>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</si>
  <si>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</si>
  <si>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</si>
  <si>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</si>
  <si>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</si>
  <si>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</si>
  <si>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</si>
  <si>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</si>
  <si>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</si>
  <si>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</si>
  <si>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</si>
  <si>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</si>
  <si>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</si>
  <si>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</si>
  <si>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</si>
  <si>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</si>
  <si>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</si>
  <si>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</si>
  <si>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</si>
  <si>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</si>
  <si>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</si>
  <si>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</si>
  <si>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ADQUISICIONES 2011</t>
  </si>
  <si>
    <t>intereses forta 2011</t>
  </si>
  <si>
    <t>INTERESES FORTA 2011</t>
  </si>
  <si>
    <t>Subsemun 2011</t>
  </si>
  <si>
    <t xml:space="preserve">CNA 2011                                          </t>
  </si>
  <si>
    <t xml:space="preserve">FOPAM 2011                                        </t>
  </si>
  <si>
    <t>Fondo Metropolitano 2011</t>
  </si>
  <si>
    <t>D.S. Espacios Publicos 2011</t>
  </si>
  <si>
    <t>D.S. Espacios Públicos 2011</t>
  </si>
  <si>
    <t>CONADE 2011</t>
  </si>
  <si>
    <t xml:space="preserve">Fondo Metropolitano </t>
  </si>
  <si>
    <t>FONDO METROPOLITANO 2011</t>
  </si>
  <si>
    <t>Programa Hábitat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</si>
  <si>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</si>
  <si>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</si>
  <si>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</si>
  <si>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</si>
  <si>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</si>
  <si>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</si>
  <si>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</si>
  <si>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</si>
  <si>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</si>
  <si>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</si>
  <si>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</si>
  <si>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Fondos Descentralizados 2011</t>
  </si>
  <si>
    <t>FOPAM- FOPEDEP</t>
  </si>
  <si>
    <t>FOPAM-FOPEDEP</t>
  </si>
  <si>
    <t>FIDEM</t>
  </si>
  <si>
    <t>Piso y Techo firme del Adulto Mayor</t>
  </si>
  <si>
    <t>Premio al Mejor Policia</t>
  </si>
  <si>
    <t xml:space="preserve">Gobierno del Estado </t>
  </si>
  <si>
    <t xml:space="preserve">GOBIERNO DEL ESTADO </t>
  </si>
  <si>
    <t>Fondo PYME</t>
  </si>
  <si>
    <t>FONDO METROPOLITANO 2012</t>
  </si>
  <si>
    <t>Uniformes y Gastos de Función 2012</t>
  </si>
  <si>
    <t>Bomberos 2012</t>
  </si>
  <si>
    <t>Mantenimiento de Vehiculos 2012</t>
  </si>
  <si>
    <t>Adquisiciones 2012</t>
  </si>
  <si>
    <t>Pago de Financiamiento 2012</t>
  </si>
  <si>
    <t>Electricidad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</si>
  <si>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</si>
  <si>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</si>
  <si>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</si>
  <si>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</si>
  <si>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Programa Hábitat 2012</t>
  </si>
  <si>
    <t>D.S. Espacios Publicos 2012</t>
  </si>
  <si>
    <t>Subsemun 2012</t>
  </si>
  <si>
    <t>D.S. Espacios Públicos 2012</t>
  </si>
  <si>
    <t xml:space="preserve">FOPAM 2011 </t>
  </si>
  <si>
    <t>CNA 2012</t>
  </si>
  <si>
    <t>GASTOS FINANCIEROS 2012</t>
  </si>
  <si>
    <t>OBRAS 2012</t>
  </si>
  <si>
    <t>UNIFORMES Y GASTOS DE FUNCION 2012</t>
  </si>
  <si>
    <t>BOMBEROS 2012</t>
  </si>
  <si>
    <t>MANTENIMIENTO DE VEHICULOS 2011</t>
  </si>
  <si>
    <t>MANTENIMIENTO DE VEHICULOS 2012</t>
  </si>
  <si>
    <t>ADQUISICIONES 2012</t>
  </si>
  <si>
    <t>PAGO DE FINANCIAMIENTO 2012</t>
  </si>
  <si>
    <t>ELECTRICIDAD 2012</t>
  </si>
  <si>
    <t xml:space="preserve">Fondos Descentralizados </t>
  </si>
  <si>
    <t>Intereses infra 2013</t>
  </si>
  <si>
    <t>Intereses forta 2013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</si>
  <si>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</si>
  <si>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</si>
  <si>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</si>
  <si>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</si>
  <si>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</si>
  <si>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</si>
  <si>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</si>
  <si>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</si>
  <si>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</si>
  <si>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</si>
  <si>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</si>
  <si>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</si>
  <si>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</si>
  <si>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</si>
  <si>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</si>
  <si>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</si>
  <si>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</si>
  <si>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</si>
  <si>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</si>
  <si>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</si>
  <si>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</si>
  <si>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Subsemun 2013</t>
  </si>
  <si>
    <t>DEL 1 DE ENERO AL 30 DE JUNIO DE 2013</t>
  </si>
  <si>
    <t>ACUMULADO DEL EJERCICIO</t>
  </si>
  <si>
    <t>INFORME SEGUNDO TRIMESTRE</t>
  </si>
  <si>
    <t>APORTACION SUBSEMUN</t>
  </si>
  <si>
    <t>Nota.- Las erogaciones correspondientes al</t>
  </si>
  <si>
    <t>ejercicio 2013 del Instituto de la Mujer se</t>
  </si>
  <si>
    <t>reportan como uno más de los departamentos</t>
  </si>
  <si>
    <t>del Municipio dentro de cada uno de los</t>
  </si>
  <si>
    <t>rubros de gasto.</t>
  </si>
  <si>
    <t>PRESIDENCIA MUNICIPAL DE APODACA, NUEVO LEON</t>
  </si>
  <si>
    <t>TESORERIA MUNICIPAL</t>
  </si>
  <si>
    <t>INFORME SEGUNDO TRIMESTRE 2013</t>
  </si>
  <si>
    <t>PRESIDENCIA MUNICIPAL  DE APODACA, N.L.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</si>
</sst>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2" applyNumberFormat="1" applyFont="1" applyBorder="1" applyAlignment="1">
      <alignment/>
    </xf>
    <xf numFmtId="4" fontId="0" fillId="0" borderId="14" xfId="52" applyNumberFormat="1" applyFont="1" applyBorder="1" applyAlignment="1">
      <alignment vertical="top"/>
    </xf>
    <xf numFmtId="4" fontId="2" fillId="0" borderId="12" xfId="5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Fill="1" applyBorder="1" applyAlignment="1">
      <alignment/>
    </xf>
    <xf numFmtId="17" fontId="2" fillId="0" borderId="2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4" fontId="0" fillId="0" borderId="28" xfId="52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0" fillId="0" borderId="19" xfId="52" applyNumberFormat="1" applyFont="1" applyBorder="1" applyAlignment="1">
      <alignment/>
    </xf>
    <xf numFmtId="4" fontId="0" fillId="0" borderId="20" xfId="52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1" fontId="6" fillId="0" borderId="14" xfId="0" applyNumberFormat="1" applyFont="1" applyFill="1" applyBorder="1" applyAlignment="1">
      <alignment horizontal="right"/>
    </xf>
    <xf numFmtId="1" fontId="0" fillId="0" borderId="2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 horizontal="justify" vertic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4" fontId="0" fillId="0" borderId="0" xfId="5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2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1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8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9" xfId="0" applyNumberFormat="1" applyFill="1" applyBorder="1" applyAlignment="1">
      <alignment/>
    </xf>
    <xf numFmtId="39" fontId="0" fillId="0" borderId="30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22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1" xfId="0" applyFont="1" applyBorder="1" applyAlignment="1">
      <alignment horizontal="center"/>
    </xf>
    <xf numFmtId="4" fontId="2" fillId="0" borderId="32" xfId="0" applyNumberFormat="1" applyFont="1" applyBorder="1" applyAlignment="1">
      <alignment/>
    </xf>
    <xf numFmtId="4" fontId="0" fillId="0" borderId="14" xfId="5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15" xfId="52" applyNumberFormat="1" applyFont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33" xfId="0" applyFont="1" applyBorder="1" applyAlignment="1">
      <alignment horizontal="center"/>
    </xf>
    <xf numFmtId="1" fontId="0" fillId="0" borderId="16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/>
    </xf>
    <xf numFmtId="4" fontId="0" fillId="0" borderId="13" xfId="52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9" xfId="0" applyNumberFormat="1" applyFont="1" applyBorder="1" applyAlignment="1" applyProtection="1">
      <alignment horizontal="right"/>
      <protection locked="0"/>
    </xf>
    <xf numFmtId="4" fontId="0" fillId="0" borderId="0" xfId="0" applyNumberFormat="1" applyFill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" fontId="0" fillId="0" borderId="16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52" applyNumberFormat="1" applyFont="1" applyBorder="1" applyAlignment="1">
      <alignment/>
    </xf>
    <xf numFmtId="4" fontId="0" fillId="0" borderId="22" xfId="52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723900</xdr:colOff>
      <xdr:row>5</xdr:row>
      <xdr:rowOff>142875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38100</xdr:rowOff>
    </xdr:from>
    <xdr:to>
      <xdr:col>7</xdr:col>
      <xdr:colOff>1238250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38100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9</xdr:row>
      <xdr:rowOff>9525</xdr:rowOff>
    </xdr:from>
    <xdr:to>
      <xdr:col>9</xdr:col>
      <xdr:colOff>0</xdr:colOff>
      <xdr:row>27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867900" y="1504950"/>
          <a:ext cx="381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314325</xdr:colOff>
      <xdr:row>1</xdr:row>
      <xdr:rowOff>0</xdr:rowOff>
    </xdr:from>
    <xdr:to>
      <xdr:col>8</xdr:col>
      <xdr:colOff>895350</xdr:colOff>
      <xdr:row>4</xdr:row>
      <xdr:rowOff>57150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619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619125</xdr:colOff>
      <xdr:row>4</xdr:row>
      <xdr:rowOff>142875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619125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8</xdr:col>
      <xdr:colOff>923925</xdr:colOff>
      <xdr:row>3</xdr:row>
      <xdr:rowOff>142875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95250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657225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152400</xdr:rowOff>
    </xdr:from>
    <xdr:to>
      <xdr:col>8</xdr:col>
      <xdr:colOff>895350</xdr:colOff>
      <xdr:row>4</xdr:row>
      <xdr:rowOff>28575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52400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123825</xdr:rowOff>
    </xdr:from>
    <xdr:to>
      <xdr:col>8</xdr:col>
      <xdr:colOff>923925</xdr:colOff>
      <xdr:row>4</xdr:row>
      <xdr:rowOff>19050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2382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123825</xdr:rowOff>
    </xdr:from>
    <xdr:to>
      <xdr:col>8</xdr:col>
      <xdr:colOff>885825</xdr:colOff>
      <xdr:row>4</xdr:row>
      <xdr:rowOff>28575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3825"/>
          <a:ext cx="1562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</xdr:row>
      <xdr:rowOff>28575</xdr:rowOff>
    </xdr:from>
    <xdr:to>
      <xdr:col>8</xdr:col>
      <xdr:colOff>876300</xdr:colOff>
      <xdr:row>4</xdr:row>
      <xdr:rowOff>104775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9050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1</xdr:row>
      <xdr:rowOff>19050</xdr:rowOff>
    </xdr:from>
    <xdr:to>
      <xdr:col>8</xdr:col>
      <xdr:colOff>914400</xdr:colOff>
      <xdr:row>4</xdr:row>
      <xdr:rowOff>95250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180975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5</xdr:row>
      <xdr:rowOff>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0</xdr:row>
      <xdr:rowOff>123825</xdr:rowOff>
    </xdr:from>
    <xdr:to>
      <xdr:col>7</xdr:col>
      <xdr:colOff>1190625</xdr:colOff>
      <xdr:row>4</xdr:row>
      <xdr:rowOff>57150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23825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28575</xdr:rowOff>
    </xdr:from>
    <xdr:to>
      <xdr:col>7</xdr:col>
      <xdr:colOff>1085850</xdr:colOff>
      <xdr:row>3</xdr:row>
      <xdr:rowOff>95250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857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114300</xdr:rowOff>
    </xdr:from>
    <xdr:to>
      <xdr:col>8</xdr:col>
      <xdr:colOff>962025</xdr:colOff>
      <xdr:row>4</xdr:row>
      <xdr:rowOff>28575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1430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657225</xdr:colOff>
      <xdr:row>4</xdr:row>
      <xdr:rowOff>161925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104775</xdr:rowOff>
    </xdr:from>
    <xdr:to>
      <xdr:col>7</xdr:col>
      <xdr:colOff>1114425</xdr:colOff>
      <xdr:row>3</xdr:row>
      <xdr:rowOff>95250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1047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552450</xdr:colOff>
      <xdr:row>5</xdr:row>
      <xdr:rowOff>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95250</xdr:rowOff>
    </xdr:from>
    <xdr:to>
      <xdr:col>8</xdr:col>
      <xdr:colOff>819150</xdr:colOff>
      <xdr:row>4</xdr:row>
      <xdr:rowOff>19050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525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619125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123825</xdr:rowOff>
    </xdr:from>
    <xdr:to>
      <xdr:col>8</xdr:col>
      <xdr:colOff>914400</xdr:colOff>
      <xdr:row>4</xdr:row>
      <xdr:rowOff>57150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123825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104775</xdr:rowOff>
    </xdr:from>
    <xdr:to>
      <xdr:col>8</xdr:col>
      <xdr:colOff>895350</xdr:colOff>
      <xdr:row>4</xdr:row>
      <xdr:rowOff>38100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04775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647700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</xdr:row>
      <xdr:rowOff>38100</xdr:rowOff>
    </xdr:from>
    <xdr:to>
      <xdr:col>8</xdr:col>
      <xdr:colOff>952500</xdr:colOff>
      <xdr:row>4</xdr:row>
      <xdr:rowOff>133350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200025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95250</xdr:rowOff>
    </xdr:from>
    <xdr:to>
      <xdr:col>8</xdr:col>
      <xdr:colOff>971550</xdr:colOff>
      <xdr:row>4</xdr:row>
      <xdr:rowOff>28575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9525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152400</xdr:rowOff>
    </xdr:from>
    <xdr:to>
      <xdr:col>8</xdr:col>
      <xdr:colOff>885825</xdr:colOff>
      <xdr:row>4</xdr:row>
      <xdr:rowOff>85725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15240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76200</xdr:rowOff>
    </xdr:from>
    <xdr:to>
      <xdr:col>8</xdr:col>
      <xdr:colOff>752475</xdr:colOff>
      <xdr:row>4</xdr:row>
      <xdr:rowOff>9525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76200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110</xdr:row>
      <xdr:rowOff>0</xdr:rowOff>
    </xdr:from>
    <xdr:to>
      <xdr:col>9</xdr:col>
      <xdr:colOff>0</xdr:colOff>
      <xdr:row>110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010275" y="8134350"/>
          <a:ext cx="390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152400</xdr:rowOff>
    </xdr:from>
    <xdr:to>
      <xdr:col>8</xdr:col>
      <xdr:colOff>857250</xdr:colOff>
      <xdr:row>4</xdr:row>
      <xdr:rowOff>85725</xdr:rowOff>
    </xdr:to>
    <xdr:pic>
      <xdr:nvPicPr>
        <xdr:cNvPr id="3" name="3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52400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142875</xdr:rowOff>
    </xdr:from>
    <xdr:to>
      <xdr:col>8</xdr:col>
      <xdr:colOff>828675</xdr:colOff>
      <xdr:row>4</xdr:row>
      <xdr:rowOff>85725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2875"/>
          <a:ext cx="1552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142875</xdr:rowOff>
    </xdr:from>
    <xdr:to>
      <xdr:col>8</xdr:col>
      <xdr:colOff>904875</xdr:colOff>
      <xdr:row>4</xdr:row>
      <xdr:rowOff>85725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4287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4</xdr:row>
      <xdr:rowOff>161925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</xdr:row>
      <xdr:rowOff>0</xdr:rowOff>
    </xdr:from>
    <xdr:to>
      <xdr:col>8</xdr:col>
      <xdr:colOff>1019175</xdr:colOff>
      <xdr:row>3</xdr:row>
      <xdr:rowOff>152400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1619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9525</xdr:rowOff>
    </xdr:from>
    <xdr:to>
      <xdr:col>7</xdr:col>
      <xdr:colOff>1152525</xdr:colOff>
      <xdr:row>2</xdr:row>
      <xdr:rowOff>142875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9525"/>
          <a:ext cx="1552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3</xdr:row>
      <xdr:rowOff>9525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95250</xdr:rowOff>
    </xdr:from>
    <xdr:to>
      <xdr:col>5</xdr:col>
      <xdr:colOff>962025</xdr:colOff>
      <xdr:row>4</xdr:row>
      <xdr:rowOff>28575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52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95250</xdr:rowOff>
    </xdr:from>
    <xdr:to>
      <xdr:col>5</xdr:col>
      <xdr:colOff>962025</xdr:colOff>
      <xdr:row>4</xdr:row>
      <xdr:rowOff>28575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52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123825</xdr:rowOff>
    </xdr:to>
    <xdr:pic>
      <xdr:nvPicPr>
        <xdr:cNvPr id="3" name="5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123825</xdr:rowOff>
    </xdr:from>
    <xdr:to>
      <xdr:col>8</xdr:col>
      <xdr:colOff>847725</xdr:colOff>
      <xdr:row>3</xdr:row>
      <xdr:rowOff>142875</xdr:rowOff>
    </xdr:to>
    <xdr:pic>
      <xdr:nvPicPr>
        <xdr:cNvPr id="4" name="6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23825"/>
          <a:ext cx="1552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95250</xdr:rowOff>
    </xdr:from>
    <xdr:to>
      <xdr:col>6</xdr:col>
      <xdr:colOff>9525</xdr:colOff>
      <xdr:row>4</xdr:row>
      <xdr:rowOff>28575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9525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142875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142875</xdr:rowOff>
    </xdr:from>
    <xdr:to>
      <xdr:col>8</xdr:col>
      <xdr:colOff>952500</xdr:colOff>
      <xdr:row>4</xdr:row>
      <xdr:rowOff>9525</xdr:rowOff>
    </xdr:to>
    <xdr:pic>
      <xdr:nvPicPr>
        <xdr:cNvPr id="3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4287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95250</xdr:rowOff>
    </xdr:from>
    <xdr:to>
      <xdr:col>5</xdr:col>
      <xdr:colOff>1104900</xdr:colOff>
      <xdr:row>4</xdr:row>
      <xdr:rowOff>28575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952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152400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</xdr:row>
      <xdr:rowOff>0</xdr:rowOff>
    </xdr:from>
    <xdr:to>
      <xdr:col>8</xdr:col>
      <xdr:colOff>962025</xdr:colOff>
      <xdr:row>4</xdr:row>
      <xdr:rowOff>38100</xdr:rowOff>
    </xdr:to>
    <xdr:pic>
      <xdr:nvPicPr>
        <xdr:cNvPr id="3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619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1123950</xdr:colOff>
      <xdr:row>0</xdr:row>
      <xdr:rowOff>95250</xdr:rowOff>
    </xdr:from>
    <xdr:to>
      <xdr:col>5</xdr:col>
      <xdr:colOff>1123950</xdr:colOff>
      <xdr:row>4</xdr:row>
      <xdr:rowOff>28575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952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142875</xdr:rowOff>
    </xdr:from>
    <xdr:to>
      <xdr:col>8</xdr:col>
      <xdr:colOff>971550</xdr:colOff>
      <xdr:row>4</xdr:row>
      <xdr:rowOff>19050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42875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161925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4</xdr:row>
      <xdr:rowOff>123825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0</xdr:rowOff>
    </xdr:from>
    <xdr:to>
      <xdr:col>8</xdr:col>
      <xdr:colOff>914400</xdr:colOff>
      <xdr:row>4</xdr:row>
      <xdr:rowOff>47625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619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0</xdr:rowOff>
    </xdr:from>
    <xdr:to>
      <xdr:col>8</xdr:col>
      <xdr:colOff>923925</xdr:colOff>
      <xdr:row>4</xdr:row>
      <xdr:rowOff>57150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61925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7"/>
  <sheetViews>
    <sheetView showGridLines="0" tabSelected="1" zoomScalePageLayoutView="0" workbookViewId="0" topLeftCell="A1">
      <selection activeCell="A4" sqref="A4:H4"/>
    </sheetView>
  </sheetViews>
  <sheetFormatPr defaultColWidth="16.00390625" defaultRowHeight="12.75"/>
  <cols>
    <col min="1" max="1" width="57.57421875" style="116" customWidth="1"/>
    <col min="2" max="2" width="17.7109375" style="0" bestFit="1" customWidth="1"/>
    <col min="3" max="3" width="18.28125" style="0" bestFit="1" customWidth="1"/>
    <col min="4" max="4" width="18.00390625" style="0" bestFit="1" customWidth="1"/>
    <col min="5" max="5" width="16.8515625" style="31" bestFit="1" customWidth="1"/>
    <col min="6" max="6" width="18.00390625" style="31" bestFit="1" customWidth="1"/>
    <col min="7" max="7" width="18.421875" style="31" bestFit="1" customWidth="1"/>
    <col min="8" max="8" width="19.140625" style="0" bestFit="1" customWidth="1"/>
  </cols>
  <sheetData>
    <row r="1" spans="1:8" ht="12.75">
      <c r="A1" s="260" t="s">
        <v>572</v>
      </c>
      <c r="B1" s="260"/>
      <c r="C1" s="260"/>
      <c r="D1" s="260"/>
      <c r="E1" s="260"/>
      <c r="F1" s="260"/>
      <c r="G1" s="260"/>
      <c r="H1" s="260"/>
    </row>
    <row r="2" spans="1:8" ht="12.75">
      <c r="A2" s="261" t="s">
        <v>573</v>
      </c>
      <c r="B2" s="261"/>
      <c r="C2" s="261"/>
      <c r="D2" s="261"/>
      <c r="E2" s="261"/>
      <c r="F2" s="261"/>
      <c r="G2" s="261"/>
      <c r="H2" s="261"/>
    </row>
    <row r="3" spans="1:8" ht="12.75">
      <c r="A3" s="262" t="s">
        <v>574</v>
      </c>
      <c r="B3" s="262"/>
      <c r="C3" s="262"/>
      <c r="D3" s="262"/>
      <c r="E3" s="262"/>
      <c r="F3" s="262"/>
      <c r="G3" s="262"/>
      <c r="H3" s="262"/>
    </row>
    <row r="4" spans="1:8" ht="12.75">
      <c r="A4" s="262" t="s">
        <v>179</v>
      </c>
      <c r="B4" s="262"/>
      <c r="C4" s="262"/>
      <c r="D4" s="262"/>
      <c r="E4" s="262"/>
      <c r="F4" s="262"/>
      <c r="G4" s="262"/>
      <c r="H4" s="262"/>
    </row>
    <row r="5" spans="5:7" ht="12.75">
      <c r="E5"/>
      <c r="F5"/>
      <c r="G5"/>
    </row>
    <row r="6" spans="1:7" ht="13.5" thickBot="1">
      <c r="A6" s="258"/>
      <c r="B6" s="258"/>
      <c r="E6"/>
      <c r="F6"/>
      <c r="G6"/>
    </row>
    <row r="7" spans="1:63" ht="13.5" thickBot="1">
      <c r="A7" s="130" t="s">
        <v>0</v>
      </c>
      <c r="B7" s="20" t="s">
        <v>6</v>
      </c>
      <c r="C7" s="20" t="s">
        <v>7</v>
      </c>
      <c r="D7" s="20" t="s">
        <v>8</v>
      </c>
      <c r="E7" s="96" t="s">
        <v>9</v>
      </c>
      <c r="F7" s="96" t="s">
        <v>10</v>
      </c>
      <c r="G7" s="96" t="s">
        <v>11</v>
      </c>
      <c r="H7" s="20" t="s">
        <v>68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2:63" ht="12.75">
      <c r="B8" s="1"/>
      <c r="C8" s="1"/>
      <c r="D8" s="1"/>
      <c r="E8" s="112"/>
      <c r="F8" s="112"/>
      <c r="G8" s="1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.75">
      <c r="A9" s="131" t="s">
        <v>12</v>
      </c>
      <c r="B9" s="21">
        <f>SUM(B10:B13)</f>
        <v>67376865</v>
      </c>
      <c r="C9" s="77">
        <f aca="true" t="shared" si="0" ref="C9:H9">SUM(C10:C13)</f>
        <v>21619533</v>
      </c>
      <c r="D9" s="21">
        <f t="shared" si="0"/>
        <v>16212096</v>
      </c>
      <c r="E9" s="77">
        <f t="shared" si="0"/>
        <v>11157561</v>
      </c>
      <c r="F9" s="21">
        <f t="shared" si="0"/>
        <v>11150862</v>
      </c>
      <c r="G9" s="77">
        <f t="shared" si="0"/>
        <v>11146275</v>
      </c>
      <c r="H9" s="21">
        <f t="shared" si="0"/>
        <v>138663192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2.75">
      <c r="A10" s="127" t="s">
        <v>21</v>
      </c>
      <c r="B10" s="24">
        <v>59280000</v>
      </c>
      <c r="C10" s="112">
        <v>13520000</v>
      </c>
      <c r="D10" s="24">
        <v>8112000</v>
      </c>
      <c r="E10" s="112">
        <v>3047200</v>
      </c>
      <c r="F10" s="24">
        <v>3047200</v>
      </c>
      <c r="G10" s="110">
        <v>3047200</v>
      </c>
      <c r="H10" s="24">
        <f aca="true" t="shared" si="1" ref="H10:H15">SUM(B10:G10)</f>
        <v>90053600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2.75">
      <c r="A11" s="127" t="s">
        <v>142</v>
      </c>
      <c r="B11" s="24">
        <v>8096400</v>
      </c>
      <c r="C11" s="129">
        <v>8096400</v>
      </c>
      <c r="D11" s="24">
        <v>8096400</v>
      </c>
      <c r="E11" s="110">
        <v>8096400</v>
      </c>
      <c r="F11" s="24">
        <v>8096400</v>
      </c>
      <c r="G11" s="110">
        <v>8095360</v>
      </c>
      <c r="H11" s="24">
        <f t="shared" si="1"/>
        <v>48577360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2.75">
      <c r="A12" s="127" t="s">
        <v>143</v>
      </c>
      <c r="B12" s="24">
        <v>465</v>
      </c>
      <c r="C12" s="129">
        <v>3133</v>
      </c>
      <c r="D12" s="24">
        <v>3696</v>
      </c>
      <c r="E12" s="110">
        <v>13961</v>
      </c>
      <c r="F12" s="24">
        <v>7262</v>
      </c>
      <c r="G12" s="110">
        <v>3715</v>
      </c>
      <c r="H12" s="24">
        <f t="shared" si="1"/>
        <v>32232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2.75" hidden="1">
      <c r="A13" s="127" t="s">
        <v>144</v>
      </c>
      <c r="B13" s="24"/>
      <c r="C13" s="112"/>
      <c r="D13" s="24"/>
      <c r="E13" s="112"/>
      <c r="F13" s="24"/>
      <c r="G13" s="112"/>
      <c r="H13" s="24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2.75" hidden="1">
      <c r="A14" s="127" t="s">
        <v>121</v>
      </c>
      <c r="B14" s="24"/>
      <c r="C14" s="110"/>
      <c r="D14" s="24"/>
      <c r="E14" s="110"/>
      <c r="F14" s="24"/>
      <c r="G14" s="110"/>
      <c r="H14" s="24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 hidden="1">
      <c r="A15" s="127" t="s">
        <v>122</v>
      </c>
      <c r="B15" s="24"/>
      <c r="C15" s="110"/>
      <c r="D15" s="24"/>
      <c r="E15" s="110"/>
      <c r="F15" s="24"/>
      <c r="G15" s="110"/>
      <c r="H15" s="24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>
      <c r="A16" s="127"/>
      <c r="B16" s="24"/>
      <c r="C16" s="110"/>
      <c r="D16" s="24"/>
      <c r="E16" s="110"/>
      <c r="F16" s="24"/>
      <c r="G16" s="110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2.75">
      <c r="A17" s="141" t="s">
        <v>13</v>
      </c>
      <c r="B17" s="22">
        <f aca="true" t="shared" si="2" ref="B17:G17">SUM(B19:B29)</f>
        <v>4292571</v>
      </c>
      <c r="C17" s="80">
        <f t="shared" si="2"/>
        <v>3808901</v>
      </c>
      <c r="D17" s="22">
        <f t="shared" si="2"/>
        <v>6913864</v>
      </c>
      <c r="E17" s="80">
        <f t="shared" si="2"/>
        <v>4460596</v>
      </c>
      <c r="F17" s="22">
        <f t="shared" si="2"/>
        <v>4663870</v>
      </c>
      <c r="G17" s="80">
        <f t="shared" si="2"/>
        <v>4419178</v>
      </c>
      <c r="H17" s="22">
        <f>SUM(H18:H29)</f>
        <v>28558980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 hidden="1">
      <c r="A18" s="127" t="s">
        <v>146</v>
      </c>
      <c r="B18" s="24"/>
      <c r="C18" s="129"/>
      <c r="D18" s="24"/>
      <c r="E18" s="110"/>
      <c r="F18" s="24"/>
      <c r="G18" s="110"/>
      <c r="H18" s="24">
        <f aca="true" t="shared" si="3" ref="H18:H29">SUM(B18:G18)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>
      <c r="A19" s="127" t="s">
        <v>147</v>
      </c>
      <c r="B19" s="24">
        <v>15255</v>
      </c>
      <c r="C19" s="112">
        <v>3384</v>
      </c>
      <c r="D19" s="24">
        <v>310174</v>
      </c>
      <c r="E19" s="112">
        <v>284857</v>
      </c>
      <c r="F19" s="24">
        <v>186046</v>
      </c>
      <c r="G19" s="112">
        <v>182015</v>
      </c>
      <c r="H19" s="24">
        <f t="shared" si="3"/>
        <v>981731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>
      <c r="A20" s="127" t="s">
        <v>148</v>
      </c>
      <c r="B20" s="24">
        <v>2948400</v>
      </c>
      <c r="C20" s="129">
        <v>2948400</v>
      </c>
      <c r="D20" s="24">
        <v>2948400</v>
      </c>
      <c r="E20" s="110">
        <v>2948400</v>
      </c>
      <c r="F20" s="24">
        <v>2948400</v>
      </c>
      <c r="G20" s="110">
        <v>2948400</v>
      </c>
      <c r="H20" s="24">
        <f t="shared" si="3"/>
        <v>17690400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>
      <c r="A21" s="127" t="s">
        <v>220</v>
      </c>
      <c r="B21" s="24">
        <v>48213</v>
      </c>
      <c r="C21" s="112">
        <v>37445</v>
      </c>
      <c r="D21" s="24">
        <v>150204</v>
      </c>
      <c r="E21" s="112">
        <v>81793</v>
      </c>
      <c r="F21" s="24">
        <v>260699</v>
      </c>
      <c r="G21" s="112">
        <v>96294</v>
      </c>
      <c r="H21" s="24">
        <f t="shared" si="3"/>
        <v>674648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>
      <c r="A22" s="127" t="s">
        <v>219</v>
      </c>
      <c r="B22" s="24">
        <v>27652</v>
      </c>
      <c r="C22" s="112">
        <v>8563</v>
      </c>
      <c r="D22" s="24">
        <v>1527612</v>
      </c>
      <c r="E22" s="112">
        <v>698773</v>
      </c>
      <c r="F22" s="24">
        <v>317115</v>
      </c>
      <c r="G22" s="112">
        <v>485169</v>
      </c>
      <c r="H22" s="24">
        <f t="shared" si="3"/>
        <v>3064884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>
      <c r="A23" s="127" t="s">
        <v>151</v>
      </c>
      <c r="B23" s="24">
        <v>0</v>
      </c>
      <c r="C23" s="112">
        <v>0</v>
      </c>
      <c r="D23" s="24">
        <v>0</v>
      </c>
      <c r="E23" s="112">
        <v>0</v>
      </c>
      <c r="F23" s="24">
        <v>0</v>
      </c>
      <c r="G23" s="112">
        <v>0</v>
      </c>
      <c r="H23" s="24">
        <f t="shared" si="3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>
      <c r="A24" s="127" t="s">
        <v>218</v>
      </c>
      <c r="B24" s="24">
        <v>281230</v>
      </c>
      <c r="C24" s="112">
        <v>262998</v>
      </c>
      <c r="D24" s="24">
        <v>352484</v>
      </c>
      <c r="E24" s="110">
        <v>278579</v>
      </c>
      <c r="F24" s="24">
        <v>260788</v>
      </c>
      <c r="G24" s="110">
        <v>253940</v>
      </c>
      <c r="H24" s="24">
        <f t="shared" si="3"/>
        <v>1690019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 hidden="1">
      <c r="A25" s="127" t="s">
        <v>152</v>
      </c>
      <c r="B25" s="24"/>
      <c r="C25" s="110"/>
      <c r="D25" s="24"/>
      <c r="E25" s="110"/>
      <c r="F25" s="24"/>
      <c r="G25" s="110"/>
      <c r="H25" s="24">
        <f t="shared" si="3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 hidden="1">
      <c r="A26" s="127" t="s">
        <v>217</v>
      </c>
      <c r="B26" s="24"/>
      <c r="C26" s="110"/>
      <c r="D26" s="24"/>
      <c r="E26" s="110"/>
      <c r="F26" s="24"/>
      <c r="G26" s="110"/>
      <c r="H26" s="24">
        <f t="shared" si="3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>
      <c r="A27" s="127" t="s">
        <v>154</v>
      </c>
      <c r="B27" s="24">
        <v>138367</v>
      </c>
      <c r="C27" s="112">
        <v>39109</v>
      </c>
      <c r="D27" s="24">
        <v>541946</v>
      </c>
      <c r="E27" s="112">
        <v>5480</v>
      </c>
      <c r="F27" s="24">
        <v>26864</v>
      </c>
      <c r="G27" s="112">
        <v>64166</v>
      </c>
      <c r="H27" s="24">
        <f t="shared" si="3"/>
        <v>815932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>
      <c r="A28" s="127" t="s">
        <v>22</v>
      </c>
      <c r="B28" s="24">
        <v>833454</v>
      </c>
      <c r="C28" s="112">
        <v>509002</v>
      </c>
      <c r="D28" s="24">
        <v>1083044</v>
      </c>
      <c r="E28" s="112">
        <v>162714</v>
      </c>
      <c r="F28" s="24">
        <v>663958</v>
      </c>
      <c r="G28" s="112">
        <v>389194</v>
      </c>
      <c r="H28" s="24">
        <f t="shared" si="3"/>
        <v>3641366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hidden="1">
      <c r="A29" s="127" t="s">
        <v>122</v>
      </c>
      <c r="B29" s="24"/>
      <c r="C29" s="110"/>
      <c r="D29" s="24"/>
      <c r="E29" s="110"/>
      <c r="F29" s="24"/>
      <c r="G29" s="110"/>
      <c r="H29" s="24">
        <f t="shared" si="3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 hidden="1">
      <c r="A30" s="127"/>
      <c r="B30" s="24"/>
      <c r="C30" s="110"/>
      <c r="D30" s="24"/>
      <c r="E30" s="110"/>
      <c r="F30" s="24"/>
      <c r="G30" s="110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38.25" hidden="1">
      <c r="A31" s="156" t="s">
        <v>234</v>
      </c>
      <c r="B31" s="22">
        <f aca="true" t="shared" si="4" ref="B31:H31">SUM(B32:B34)</f>
        <v>0</v>
      </c>
      <c r="C31" s="80">
        <f t="shared" si="4"/>
        <v>0</v>
      </c>
      <c r="D31" s="22">
        <f t="shared" si="4"/>
        <v>0</v>
      </c>
      <c r="E31" s="80">
        <f t="shared" si="4"/>
        <v>0</v>
      </c>
      <c r="F31" s="22">
        <f t="shared" si="4"/>
        <v>0</v>
      </c>
      <c r="G31" s="80">
        <f t="shared" si="4"/>
        <v>0</v>
      </c>
      <c r="H31" s="22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 hidden="1">
      <c r="A32" s="157" t="s">
        <v>235</v>
      </c>
      <c r="B32" s="24"/>
      <c r="C32" s="110"/>
      <c r="D32" s="24"/>
      <c r="E32" s="110"/>
      <c r="F32" s="24"/>
      <c r="G32" s="110"/>
      <c r="H32" s="24">
        <f>SUM(B32:G32)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 hidden="1">
      <c r="A33" s="157" t="s">
        <v>273</v>
      </c>
      <c r="B33" s="24"/>
      <c r="C33" s="110"/>
      <c r="D33" s="24"/>
      <c r="E33" s="110"/>
      <c r="F33" s="24"/>
      <c r="G33" s="110"/>
      <c r="H33" s="24">
        <f>SUM(B33:G33)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 hidden="1">
      <c r="A34" s="157" t="s">
        <v>236</v>
      </c>
      <c r="B34" s="24"/>
      <c r="C34" s="110"/>
      <c r="D34" s="24"/>
      <c r="E34" s="110"/>
      <c r="F34" s="24"/>
      <c r="G34" s="110"/>
      <c r="H34" s="24">
        <f>SUM(B34:G34)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>
      <c r="A35" s="127"/>
      <c r="B35" s="24"/>
      <c r="C35" s="110"/>
      <c r="D35" s="24"/>
      <c r="E35" s="110"/>
      <c r="F35" s="24"/>
      <c r="G35" s="110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>
      <c r="A36" s="136" t="s">
        <v>14</v>
      </c>
      <c r="B36" s="22">
        <f aca="true" t="shared" si="5" ref="B36:H36">SUM(B37:B47)</f>
        <v>152064</v>
      </c>
      <c r="C36" s="80">
        <f t="shared" si="5"/>
        <v>232209</v>
      </c>
      <c r="D36" s="22">
        <f t="shared" si="5"/>
        <v>679832.64</v>
      </c>
      <c r="E36" s="80">
        <f t="shared" si="5"/>
        <v>625983</v>
      </c>
      <c r="F36" s="22">
        <f t="shared" si="5"/>
        <v>1392789</v>
      </c>
      <c r="G36" s="80">
        <f t="shared" si="5"/>
        <v>653651</v>
      </c>
      <c r="H36" s="22">
        <f t="shared" si="5"/>
        <v>3736528.64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>
      <c r="A37" s="127" t="s">
        <v>29</v>
      </c>
      <c r="B37" s="24">
        <v>11997</v>
      </c>
      <c r="C37" s="112">
        <v>10983</v>
      </c>
      <c r="D37" s="24">
        <v>11884</v>
      </c>
      <c r="E37" s="112">
        <v>5287</v>
      </c>
      <c r="F37" s="24">
        <v>13524</v>
      </c>
      <c r="G37" s="112">
        <v>20091</v>
      </c>
      <c r="H37" s="24">
        <f aca="true" t="shared" si="6" ref="H37:H47">SUM(B37:G37)</f>
        <v>73766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>
      <c r="A38" s="127" t="s">
        <v>186</v>
      </c>
      <c r="B38" s="24">
        <v>51638</v>
      </c>
      <c r="C38" s="112">
        <v>64422</v>
      </c>
      <c r="D38" s="24">
        <v>428424</v>
      </c>
      <c r="E38" s="112">
        <v>451763</v>
      </c>
      <c r="F38" s="24">
        <v>1206189</v>
      </c>
      <c r="G38" s="112">
        <v>502320</v>
      </c>
      <c r="H38" s="24">
        <f t="shared" si="6"/>
        <v>2704756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hidden="1">
      <c r="A39" s="127" t="s">
        <v>155</v>
      </c>
      <c r="B39" s="24"/>
      <c r="C39" s="110"/>
      <c r="D39" s="24"/>
      <c r="E39" s="110"/>
      <c r="F39" s="24"/>
      <c r="G39" s="110"/>
      <c r="H39" s="24">
        <f t="shared" si="6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hidden="1">
      <c r="A40" s="127" t="s">
        <v>164</v>
      </c>
      <c r="B40" s="24"/>
      <c r="C40" s="110"/>
      <c r="D40" s="24"/>
      <c r="E40" s="110"/>
      <c r="F40" s="24"/>
      <c r="G40" s="110"/>
      <c r="H40" s="24">
        <f t="shared" si="6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hidden="1">
      <c r="A41" s="127" t="s">
        <v>157</v>
      </c>
      <c r="B41" s="24"/>
      <c r="C41" s="110"/>
      <c r="D41" s="24"/>
      <c r="E41" s="110"/>
      <c r="F41" s="24"/>
      <c r="G41" s="110"/>
      <c r="H41" s="24">
        <f t="shared" si="6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hidden="1">
      <c r="A42" s="127" t="s">
        <v>165</v>
      </c>
      <c r="B42" s="24"/>
      <c r="C42" s="110"/>
      <c r="D42" s="24"/>
      <c r="E42" s="110"/>
      <c r="F42" s="24"/>
      <c r="G42" s="110"/>
      <c r="H42" s="24">
        <f t="shared" si="6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hidden="1">
      <c r="A43" s="127" t="s">
        <v>166</v>
      </c>
      <c r="B43" s="24"/>
      <c r="C43" s="110"/>
      <c r="D43" s="24"/>
      <c r="E43" s="110"/>
      <c r="F43" s="24"/>
      <c r="G43" s="110"/>
      <c r="H43" s="24">
        <f t="shared" si="6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hidden="1">
      <c r="A44" s="127" t="s">
        <v>167</v>
      </c>
      <c r="B44" s="24"/>
      <c r="C44" s="110"/>
      <c r="D44" s="24"/>
      <c r="E44" s="110"/>
      <c r="F44" s="24"/>
      <c r="G44" s="110"/>
      <c r="H44" s="24">
        <f t="shared" si="6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>
      <c r="A45" s="127" t="s">
        <v>23</v>
      </c>
      <c r="B45" s="24">
        <v>88417</v>
      </c>
      <c r="C45" s="112">
        <v>156698</v>
      </c>
      <c r="D45" s="24">
        <v>239434.64</v>
      </c>
      <c r="E45" s="112">
        <v>168933</v>
      </c>
      <c r="F45" s="24">
        <v>173052</v>
      </c>
      <c r="G45" s="112">
        <v>131151</v>
      </c>
      <c r="H45" s="24">
        <f t="shared" si="6"/>
        <v>957685.64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hidden="1">
      <c r="A46" s="127" t="s">
        <v>160</v>
      </c>
      <c r="B46" s="24"/>
      <c r="C46" s="110"/>
      <c r="D46" s="24"/>
      <c r="E46" s="110"/>
      <c r="F46" s="24"/>
      <c r="G46" s="110"/>
      <c r="H46" s="24">
        <f t="shared" si="6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>
      <c r="A47" s="127" t="s">
        <v>22</v>
      </c>
      <c r="B47" s="24">
        <v>12</v>
      </c>
      <c r="C47" s="129">
        <v>106</v>
      </c>
      <c r="D47" s="24">
        <v>90</v>
      </c>
      <c r="E47" s="110">
        <v>0</v>
      </c>
      <c r="F47" s="24">
        <v>24</v>
      </c>
      <c r="G47" s="110">
        <v>89</v>
      </c>
      <c r="H47" s="24">
        <f t="shared" si="6"/>
        <v>321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>
      <c r="A48" s="127"/>
      <c r="B48" s="24"/>
      <c r="C48" s="110"/>
      <c r="D48" s="24"/>
      <c r="E48" s="110"/>
      <c r="F48" s="24"/>
      <c r="G48" s="110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>
      <c r="A49" s="136" t="s">
        <v>15</v>
      </c>
      <c r="B49" s="22">
        <f aca="true" t="shared" si="7" ref="B49:H49">SUM(B50:B56)</f>
        <v>2987744</v>
      </c>
      <c r="C49" s="80">
        <f t="shared" si="7"/>
        <v>6593696</v>
      </c>
      <c r="D49" s="22">
        <f t="shared" si="7"/>
        <v>7455587</v>
      </c>
      <c r="E49" s="80">
        <f t="shared" si="7"/>
        <v>8814356</v>
      </c>
      <c r="F49" s="22">
        <f t="shared" si="7"/>
        <v>2887559</v>
      </c>
      <c r="G49" s="80">
        <f t="shared" si="7"/>
        <v>8686445</v>
      </c>
      <c r="H49" s="22">
        <f t="shared" si="7"/>
        <v>37425387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>
      <c r="A50" s="127" t="s">
        <v>24</v>
      </c>
      <c r="B50" s="24">
        <v>1688364</v>
      </c>
      <c r="C50" s="112">
        <v>2939941</v>
      </c>
      <c r="D50" s="24">
        <v>5419926</v>
      </c>
      <c r="E50" s="112">
        <v>7735543</v>
      </c>
      <c r="F50" s="24">
        <v>801543</v>
      </c>
      <c r="G50" s="112">
        <v>6898877</v>
      </c>
      <c r="H50" s="24">
        <f aca="true" t="shared" si="8" ref="H50:H56">SUM(B50:G50)</f>
        <v>25484194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>
      <c r="A51" s="127" t="s">
        <v>25</v>
      </c>
      <c r="B51" s="24">
        <v>1060862</v>
      </c>
      <c r="C51" s="112">
        <v>3445002</v>
      </c>
      <c r="D51" s="24">
        <v>1797471</v>
      </c>
      <c r="E51" s="112">
        <v>691290</v>
      </c>
      <c r="F51" s="24">
        <v>1634633</v>
      </c>
      <c r="G51" s="112">
        <v>1287277</v>
      </c>
      <c r="H51" s="24">
        <f t="shared" si="8"/>
        <v>9916535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hidden="1">
      <c r="A52" s="127" t="s">
        <v>26</v>
      </c>
      <c r="B52" s="24"/>
      <c r="C52" s="110"/>
      <c r="D52" s="24"/>
      <c r="E52" s="110"/>
      <c r="F52" s="24"/>
      <c r="G52" s="110"/>
      <c r="H52" s="24">
        <f t="shared" si="8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hidden="1">
      <c r="A53" s="127" t="s">
        <v>168</v>
      </c>
      <c r="B53" s="24"/>
      <c r="C53" s="110"/>
      <c r="D53" s="24"/>
      <c r="E53" s="110"/>
      <c r="F53" s="24"/>
      <c r="G53" s="110"/>
      <c r="H53" s="24">
        <f t="shared" si="8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hidden="1">
      <c r="A54" s="127" t="s">
        <v>27</v>
      </c>
      <c r="B54" s="24"/>
      <c r="C54" s="110"/>
      <c r="D54" s="24"/>
      <c r="E54" s="110"/>
      <c r="F54" s="24"/>
      <c r="G54" s="110"/>
      <c r="H54" s="24">
        <f t="shared" si="8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>
      <c r="A55" s="127" t="s">
        <v>22</v>
      </c>
      <c r="B55" s="24">
        <v>95678</v>
      </c>
      <c r="C55" s="112">
        <v>94638</v>
      </c>
      <c r="D55" s="24">
        <v>94638</v>
      </c>
      <c r="E55" s="112">
        <v>94638</v>
      </c>
      <c r="F55" s="24">
        <v>94638</v>
      </c>
      <c r="G55" s="112">
        <v>94638</v>
      </c>
      <c r="H55" s="24">
        <f t="shared" si="8"/>
        <v>568868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>
      <c r="A56" s="155" t="s">
        <v>122</v>
      </c>
      <c r="B56" s="25">
        <v>142840</v>
      </c>
      <c r="C56" s="112">
        <v>114115</v>
      </c>
      <c r="D56" s="25">
        <v>143552</v>
      </c>
      <c r="E56" s="112">
        <v>292885</v>
      </c>
      <c r="F56" s="25">
        <v>356745</v>
      </c>
      <c r="G56" s="112">
        <v>405653</v>
      </c>
      <c r="H56" s="25">
        <f t="shared" si="8"/>
        <v>1455790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3.5" customHeight="1">
      <c r="A57" s="158"/>
      <c r="B57" s="108"/>
      <c r="C57" s="108"/>
      <c r="D57" s="108"/>
      <c r="E57" s="108"/>
      <c r="F57" s="108"/>
      <c r="G57" s="108"/>
      <c r="H57" s="10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>
      <c r="A58" s="159" t="s">
        <v>16</v>
      </c>
      <c r="B58" s="21">
        <f>SUM(B59:B67)</f>
        <v>32870991</v>
      </c>
      <c r="C58" s="21">
        <f aca="true" t="shared" si="9" ref="C58:H58">SUM(C59:C67)</f>
        <v>43954099</v>
      </c>
      <c r="D58" s="21">
        <f t="shared" si="9"/>
        <v>37345062</v>
      </c>
      <c r="E58" s="21">
        <f t="shared" si="9"/>
        <v>37591351</v>
      </c>
      <c r="F58" s="21">
        <f t="shared" si="9"/>
        <v>36410368</v>
      </c>
      <c r="G58" s="21">
        <f t="shared" si="9"/>
        <v>33824022</v>
      </c>
      <c r="H58" s="21">
        <f t="shared" si="9"/>
        <v>221995893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>
      <c r="A59" s="109" t="s">
        <v>30</v>
      </c>
      <c r="B59" s="24">
        <v>26585883</v>
      </c>
      <c r="C59" s="112">
        <v>31985429</v>
      </c>
      <c r="D59" s="24">
        <v>24904989</v>
      </c>
      <c r="E59" s="112">
        <v>27317471</v>
      </c>
      <c r="F59" s="11">
        <v>25519305</v>
      </c>
      <c r="G59" s="110">
        <v>27900827</v>
      </c>
      <c r="H59" s="24">
        <f aca="true" t="shared" si="10" ref="H59:H67">SUM(B59:G59)</f>
        <v>164213904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>
      <c r="A60" s="109" t="s">
        <v>31</v>
      </c>
      <c r="B60" s="24">
        <v>1119206</v>
      </c>
      <c r="C60" s="112">
        <v>2437823</v>
      </c>
      <c r="D60" s="24">
        <v>3863354</v>
      </c>
      <c r="E60" s="112">
        <v>2030551</v>
      </c>
      <c r="F60" s="24">
        <v>4835933</v>
      </c>
      <c r="G60" s="112">
        <v>1820683</v>
      </c>
      <c r="H60" s="24">
        <f t="shared" si="10"/>
        <v>16107550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hidden="1">
      <c r="A61" s="109" t="s">
        <v>169</v>
      </c>
      <c r="B61" s="24"/>
      <c r="C61" s="110"/>
      <c r="D61" s="24"/>
      <c r="E61" s="110"/>
      <c r="F61" s="24"/>
      <c r="G61" s="110"/>
      <c r="H61" s="24">
        <f t="shared" si="1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>
      <c r="A62" s="109" t="s">
        <v>28</v>
      </c>
      <c r="B62" s="24">
        <v>735000</v>
      </c>
      <c r="C62" s="112">
        <v>4850000</v>
      </c>
      <c r="D62" s="24">
        <v>4965000</v>
      </c>
      <c r="E62" s="112">
        <v>3980000</v>
      </c>
      <c r="F62" s="24">
        <v>2800000</v>
      </c>
      <c r="G62" s="112">
        <v>1100000</v>
      </c>
      <c r="H62" s="24">
        <f t="shared" si="10"/>
        <v>18430000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hidden="1">
      <c r="A63" s="109" t="s">
        <v>137</v>
      </c>
      <c r="B63" s="24"/>
      <c r="C63" s="112"/>
      <c r="D63" s="24"/>
      <c r="E63" s="112"/>
      <c r="F63" s="24"/>
      <c r="G63" s="112"/>
      <c r="H63" s="24">
        <f t="shared" si="1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109" t="s">
        <v>123</v>
      </c>
      <c r="B64" s="24">
        <v>571677</v>
      </c>
      <c r="C64" s="112">
        <v>598573</v>
      </c>
      <c r="D64" s="24">
        <v>374787</v>
      </c>
      <c r="E64" s="112">
        <v>460879</v>
      </c>
      <c r="F64" s="24">
        <v>179335</v>
      </c>
      <c r="G64" s="112">
        <v>476817</v>
      </c>
      <c r="H64" s="24">
        <f t="shared" si="10"/>
        <v>2662068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>
      <c r="A65" s="109" t="s">
        <v>170</v>
      </c>
      <c r="B65" s="24">
        <v>844659</v>
      </c>
      <c r="C65" s="112">
        <v>1974257</v>
      </c>
      <c r="D65" s="24">
        <v>436298</v>
      </c>
      <c r="E65" s="112">
        <v>693817</v>
      </c>
      <c r="F65" s="24">
        <v>670555</v>
      </c>
      <c r="G65" s="112">
        <v>137927</v>
      </c>
      <c r="H65" s="24">
        <f t="shared" si="10"/>
        <v>4757513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>
      <c r="A66" s="109" t="s">
        <v>317</v>
      </c>
      <c r="B66" s="24">
        <v>1237765</v>
      </c>
      <c r="C66" s="110">
        <v>839786</v>
      </c>
      <c r="D66" s="24">
        <v>839786</v>
      </c>
      <c r="E66" s="110">
        <v>1583685</v>
      </c>
      <c r="F66" s="24">
        <v>839786</v>
      </c>
      <c r="G66" s="110">
        <v>837043</v>
      </c>
      <c r="H66" s="24">
        <f t="shared" si="10"/>
        <v>6177851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>
      <c r="A67" s="109" t="s">
        <v>325</v>
      </c>
      <c r="B67" s="24">
        <v>1776801</v>
      </c>
      <c r="C67" s="110">
        <v>1268231</v>
      </c>
      <c r="D67" s="24">
        <v>1960848</v>
      </c>
      <c r="E67" s="110">
        <v>1524948</v>
      </c>
      <c r="F67" s="24">
        <v>1565454</v>
      </c>
      <c r="G67" s="110">
        <v>1550725</v>
      </c>
      <c r="H67" s="24">
        <f t="shared" si="10"/>
        <v>9647007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>
      <c r="A68" s="141" t="s">
        <v>177</v>
      </c>
      <c r="B68" s="22">
        <f>SUM(B69:B76)</f>
        <v>2435264</v>
      </c>
      <c r="C68" s="22">
        <f aca="true" t="shared" si="11" ref="C68:H68">SUM(C69:C76)</f>
        <v>2432673</v>
      </c>
      <c r="D68" s="22">
        <f t="shared" si="11"/>
        <v>2448361</v>
      </c>
      <c r="E68" s="22">
        <f t="shared" si="11"/>
        <v>2459032</v>
      </c>
      <c r="F68" s="22">
        <f t="shared" si="11"/>
        <v>2461120</v>
      </c>
      <c r="G68" s="22">
        <f t="shared" si="11"/>
        <v>2457207</v>
      </c>
      <c r="H68" s="22">
        <f t="shared" si="11"/>
        <v>14693657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>
      <c r="A69" s="95" t="s">
        <v>237</v>
      </c>
      <c r="B69" s="24">
        <v>2417905</v>
      </c>
      <c r="C69" s="24">
        <v>2417905</v>
      </c>
      <c r="D69" s="24">
        <v>2417905</v>
      </c>
      <c r="E69" s="24">
        <v>2417905</v>
      </c>
      <c r="F69" s="24">
        <v>2417905</v>
      </c>
      <c r="G69" s="24">
        <v>2417905</v>
      </c>
      <c r="H69" s="24">
        <f aca="true" t="shared" si="12" ref="H69:H76">SUM(B69:G69)</f>
        <v>14507430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hidden="1">
      <c r="A70" s="160" t="s">
        <v>344</v>
      </c>
      <c r="B70" s="24"/>
      <c r="C70" s="110"/>
      <c r="D70" s="24"/>
      <c r="E70" s="110"/>
      <c r="F70" s="24"/>
      <c r="G70" s="110"/>
      <c r="H70" s="24">
        <f t="shared" si="12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hidden="1">
      <c r="A71" s="160" t="s">
        <v>345</v>
      </c>
      <c r="B71" s="24"/>
      <c r="C71" s="110"/>
      <c r="D71" s="24"/>
      <c r="E71" s="110"/>
      <c r="F71" s="24"/>
      <c r="G71" s="110"/>
      <c r="H71" s="24">
        <f t="shared" si="12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hidden="1">
      <c r="A72" s="160" t="s">
        <v>346</v>
      </c>
      <c r="B72" s="24"/>
      <c r="C72" s="24"/>
      <c r="D72" s="24"/>
      <c r="E72" s="129"/>
      <c r="F72" s="24"/>
      <c r="G72" s="110"/>
      <c r="H72" s="24">
        <f t="shared" si="12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hidden="1">
      <c r="A73" s="160" t="s">
        <v>422</v>
      </c>
      <c r="B73" s="24"/>
      <c r="C73" s="110"/>
      <c r="D73" s="24"/>
      <c r="E73" s="110"/>
      <c r="F73" s="24"/>
      <c r="G73" s="110"/>
      <c r="H73" s="24">
        <f t="shared" si="12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hidden="1">
      <c r="A74" s="198" t="s">
        <v>463</v>
      </c>
      <c r="B74" s="24"/>
      <c r="C74" s="110"/>
      <c r="D74" s="24"/>
      <c r="E74" s="110"/>
      <c r="F74" s="24"/>
      <c r="G74" s="110"/>
      <c r="H74" s="24">
        <f t="shared" si="12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hidden="1">
      <c r="A75" s="198" t="s">
        <v>494</v>
      </c>
      <c r="B75" s="24"/>
      <c r="C75" s="110"/>
      <c r="D75" s="24"/>
      <c r="E75" s="110"/>
      <c r="F75" s="24"/>
      <c r="G75" s="110"/>
      <c r="H75" s="24">
        <f t="shared" si="12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>
      <c r="A76" s="198" t="s">
        <v>539</v>
      </c>
      <c r="B76" s="24">
        <v>17359</v>
      </c>
      <c r="C76" s="110">
        <v>14768</v>
      </c>
      <c r="D76" s="24">
        <v>30456</v>
      </c>
      <c r="E76" s="110">
        <v>41127</v>
      </c>
      <c r="F76" s="24">
        <v>43215</v>
      </c>
      <c r="G76" s="110">
        <v>39302</v>
      </c>
      <c r="H76" s="24">
        <f t="shared" si="12"/>
        <v>186227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>
      <c r="A77" s="141" t="s">
        <v>18</v>
      </c>
      <c r="B77" s="22">
        <f>SUM(B78:B85)</f>
        <v>20523273</v>
      </c>
      <c r="C77" s="22">
        <f aca="true" t="shared" si="13" ref="C77:H77">SUM(C78:C85)</f>
        <v>20486860</v>
      </c>
      <c r="D77" s="22">
        <f t="shared" si="13"/>
        <v>20479057</v>
      </c>
      <c r="E77" s="22">
        <f t="shared" si="13"/>
        <v>20431033</v>
      </c>
      <c r="F77" s="22">
        <f t="shared" si="13"/>
        <v>20444421</v>
      </c>
      <c r="G77" s="22">
        <f t="shared" si="13"/>
        <v>20448032</v>
      </c>
      <c r="H77" s="22">
        <f t="shared" si="13"/>
        <v>122812676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>
      <c r="A78" s="95" t="s">
        <v>237</v>
      </c>
      <c r="B78" s="24">
        <v>20388877</v>
      </c>
      <c r="C78" s="24">
        <v>20388877</v>
      </c>
      <c r="D78" s="24">
        <v>20388877</v>
      </c>
      <c r="E78" s="24">
        <v>20388877</v>
      </c>
      <c r="F78" s="24">
        <v>20388877</v>
      </c>
      <c r="G78" s="24">
        <v>20388877</v>
      </c>
      <c r="H78" s="24">
        <f aca="true" t="shared" si="14" ref="H78:H86">SUM(B78:G78)</f>
        <v>122333262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 hidden="1">
      <c r="A79" s="95" t="s">
        <v>347</v>
      </c>
      <c r="B79" s="24"/>
      <c r="C79" s="110"/>
      <c r="D79" s="24"/>
      <c r="E79" s="110"/>
      <c r="F79" s="24"/>
      <c r="G79" s="110"/>
      <c r="H79" s="24">
        <f t="shared" si="1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 hidden="1">
      <c r="A80" s="95" t="s">
        <v>348</v>
      </c>
      <c r="B80" s="24"/>
      <c r="C80" s="110"/>
      <c r="D80" s="24"/>
      <c r="E80" s="110"/>
      <c r="F80" s="24"/>
      <c r="G80" s="110"/>
      <c r="H80" s="24">
        <f t="shared" si="1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 hidden="1">
      <c r="A81" s="95" t="s">
        <v>349</v>
      </c>
      <c r="B81" s="24"/>
      <c r="C81" s="24"/>
      <c r="D81" s="24"/>
      <c r="E81" s="129"/>
      <c r="F81" s="24"/>
      <c r="G81" s="110"/>
      <c r="H81" s="24">
        <f t="shared" si="1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 hidden="1">
      <c r="A82" s="95" t="s">
        <v>423</v>
      </c>
      <c r="B82" s="24"/>
      <c r="C82" s="110"/>
      <c r="D82" s="24"/>
      <c r="E82" s="110"/>
      <c r="F82" s="24"/>
      <c r="G82" s="110"/>
      <c r="H82" s="24">
        <f t="shared" si="1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 hidden="1">
      <c r="A83" s="202" t="s">
        <v>464</v>
      </c>
      <c r="B83" s="24"/>
      <c r="C83" s="110"/>
      <c r="D83" s="24"/>
      <c r="E83" s="110"/>
      <c r="F83" s="24"/>
      <c r="G83" s="110"/>
      <c r="H83" s="24">
        <f t="shared" si="1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 hidden="1">
      <c r="A84" s="202" t="s">
        <v>495</v>
      </c>
      <c r="B84" s="24"/>
      <c r="C84" s="110"/>
      <c r="D84" s="24"/>
      <c r="E84" s="110"/>
      <c r="F84" s="24"/>
      <c r="G84" s="110"/>
      <c r="H84" s="24">
        <f t="shared" si="1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>
      <c r="A85" s="202" t="s">
        <v>540</v>
      </c>
      <c r="B85" s="24">
        <v>134396</v>
      </c>
      <c r="C85" s="110">
        <v>97983</v>
      </c>
      <c r="D85" s="24">
        <v>90180</v>
      </c>
      <c r="E85" s="110">
        <v>42156</v>
      </c>
      <c r="F85" s="24">
        <v>55544</v>
      </c>
      <c r="G85" s="110">
        <v>59155</v>
      </c>
      <c r="H85" s="24">
        <f t="shared" si="14"/>
        <v>479414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>
      <c r="A86" s="141" t="s">
        <v>187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f t="shared" si="1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>
      <c r="A87" s="161"/>
      <c r="B87" s="24"/>
      <c r="C87" s="110"/>
      <c r="D87" s="24"/>
      <c r="E87" s="110"/>
      <c r="F87" s="24"/>
      <c r="G87" s="110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>
      <c r="A88" s="141" t="s">
        <v>141</v>
      </c>
      <c r="B88" s="22">
        <f>SUM(B89:B120)</f>
        <v>0</v>
      </c>
      <c r="C88" s="22">
        <f aca="true" t="shared" si="15" ref="C88:H88">SUM(C89:C120)</f>
        <v>0</v>
      </c>
      <c r="D88" s="22">
        <f t="shared" si="15"/>
        <v>0</v>
      </c>
      <c r="E88" s="22">
        <f t="shared" si="15"/>
        <v>0</v>
      </c>
      <c r="F88" s="22">
        <f t="shared" si="15"/>
        <v>0</v>
      </c>
      <c r="G88" s="22">
        <f t="shared" si="15"/>
        <v>0</v>
      </c>
      <c r="H88" s="22">
        <f t="shared" si="15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hidden="1">
      <c r="A89" s="109" t="s">
        <v>171</v>
      </c>
      <c r="B89" s="24"/>
      <c r="C89" s="110"/>
      <c r="D89" s="24"/>
      <c r="E89" s="110"/>
      <c r="F89" s="24"/>
      <c r="G89" s="110"/>
      <c r="H89" s="24">
        <f aca="true" t="shared" si="16" ref="H89:H121">SUM(B89:G89)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hidden="1">
      <c r="A90" s="109" t="s">
        <v>130</v>
      </c>
      <c r="B90" s="24"/>
      <c r="C90" s="110"/>
      <c r="D90" s="24"/>
      <c r="E90" s="110"/>
      <c r="F90" s="24"/>
      <c r="G90" s="110"/>
      <c r="H90" s="24">
        <f t="shared" si="16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hidden="1">
      <c r="A91" s="109" t="s">
        <v>283</v>
      </c>
      <c r="B91" s="24"/>
      <c r="C91" s="110"/>
      <c r="D91" s="24"/>
      <c r="E91" s="110"/>
      <c r="F91" s="24"/>
      <c r="G91" s="110"/>
      <c r="H91" s="24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hidden="1">
      <c r="A92" s="109" t="s">
        <v>284</v>
      </c>
      <c r="B92" s="24"/>
      <c r="C92" s="110"/>
      <c r="D92" s="24"/>
      <c r="E92" s="110"/>
      <c r="F92" s="24"/>
      <c r="G92" s="110"/>
      <c r="H92" s="24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hidden="1">
      <c r="A93" s="109" t="s">
        <v>238</v>
      </c>
      <c r="B93" s="24"/>
      <c r="C93" s="110"/>
      <c r="D93" s="24"/>
      <c r="E93" s="110"/>
      <c r="F93" s="24"/>
      <c r="G93" s="110"/>
      <c r="H93" s="24">
        <f t="shared" si="16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>
      <c r="A94" s="109" t="s">
        <v>312</v>
      </c>
      <c r="B94" s="24"/>
      <c r="C94" s="110"/>
      <c r="D94" s="24"/>
      <c r="E94" s="110"/>
      <c r="F94" s="24"/>
      <c r="G94" s="110"/>
      <c r="H94" s="24">
        <f t="shared" si="16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hidden="1">
      <c r="A95" s="127" t="s">
        <v>301</v>
      </c>
      <c r="B95" s="24"/>
      <c r="C95" s="110"/>
      <c r="D95" s="24"/>
      <c r="E95" s="110"/>
      <c r="F95" s="24"/>
      <c r="G95" s="110"/>
      <c r="H95" s="24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hidden="1">
      <c r="A96" s="109" t="s">
        <v>282</v>
      </c>
      <c r="B96" s="24"/>
      <c r="C96" s="110"/>
      <c r="D96" s="24"/>
      <c r="E96" s="110"/>
      <c r="F96" s="24"/>
      <c r="G96" s="110"/>
      <c r="H96" s="24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hidden="1">
      <c r="A97" s="109" t="s">
        <v>239</v>
      </c>
      <c r="B97" s="24"/>
      <c r="C97" s="110"/>
      <c r="D97" s="24"/>
      <c r="E97" s="110"/>
      <c r="F97" s="24"/>
      <c r="G97" s="110"/>
      <c r="H97" s="24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hidden="1">
      <c r="A98" s="127" t="s">
        <v>311</v>
      </c>
      <c r="B98" s="24"/>
      <c r="C98" s="110"/>
      <c r="D98" s="24"/>
      <c r="E98" s="110"/>
      <c r="F98" s="24"/>
      <c r="G98" s="110"/>
      <c r="H98" s="24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hidden="1">
      <c r="A99" s="109" t="s">
        <v>241</v>
      </c>
      <c r="B99" s="24"/>
      <c r="C99" s="110"/>
      <c r="D99" s="24"/>
      <c r="E99" s="110"/>
      <c r="F99" s="24"/>
      <c r="G99" s="110"/>
      <c r="H99" s="24">
        <f t="shared" si="16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hidden="1">
      <c r="A100" s="127" t="s">
        <v>302</v>
      </c>
      <c r="B100" s="24"/>
      <c r="C100" s="110"/>
      <c r="D100" s="24"/>
      <c r="E100" s="110"/>
      <c r="F100" s="24"/>
      <c r="G100" s="110"/>
      <c r="H100" s="24">
        <f t="shared" si="16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hidden="1">
      <c r="A101" s="109" t="s">
        <v>313</v>
      </c>
      <c r="B101" s="24"/>
      <c r="C101" s="110"/>
      <c r="D101" s="24"/>
      <c r="E101" s="110"/>
      <c r="F101" s="24"/>
      <c r="G101" s="110"/>
      <c r="H101" s="24">
        <f t="shared" si="16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hidden="1">
      <c r="A102" s="127" t="s">
        <v>319</v>
      </c>
      <c r="B102" s="24"/>
      <c r="C102" s="110"/>
      <c r="D102" s="24"/>
      <c r="E102" s="110"/>
      <c r="F102" s="24"/>
      <c r="G102" s="110"/>
      <c r="H102" s="24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>
      <c r="A103" s="127" t="s">
        <v>320</v>
      </c>
      <c r="B103" s="24"/>
      <c r="C103" s="110"/>
      <c r="D103" s="24"/>
      <c r="E103" s="110"/>
      <c r="F103" s="24"/>
      <c r="G103" s="110"/>
      <c r="H103" s="24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>
      <c r="A104" s="127" t="s">
        <v>405</v>
      </c>
      <c r="B104" s="24"/>
      <c r="C104" s="110"/>
      <c r="D104" s="24"/>
      <c r="E104" s="110"/>
      <c r="F104" s="24"/>
      <c r="G104" s="110"/>
      <c r="H104" s="24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hidden="1">
      <c r="A105" s="127" t="s">
        <v>321</v>
      </c>
      <c r="B105" s="24"/>
      <c r="C105" s="110"/>
      <c r="D105" s="24"/>
      <c r="E105" s="110"/>
      <c r="F105" s="24"/>
      <c r="G105" s="110"/>
      <c r="H105" s="24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hidden="1">
      <c r="A106" s="127" t="s">
        <v>329</v>
      </c>
      <c r="B106" s="24"/>
      <c r="C106" s="110"/>
      <c r="D106" s="24"/>
      <c r="E106" s="110"/>
      <c r="F106" s="24"/>
      <c r="G106" s="110"/>
      <c r="H106" s="24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>
      <c r="A107" s="127" t="s">
        <v>327</v>
      </c>
      <c r="B107" s="24"/>
      <c r="C107" s="110"/>
      <c r="D107" s="24"/>
      <c r="E107" s="110"/>
      <c r="F107" s="24"/>
      <c r="G107" s="110"/>
      <c r="H107" s="24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>
      <c r="A108" s="127" t="s">
        <v>343</v>
      </c>
      <c r="B108" s="24"/>
      <c r="C108" s="110"/>
      <c r="D108" s="24"/>
      <c r="E108" s="110"/>
      <c r="F108" s="24"/>
      <c r="G108" s="110"/>
      <c r="H108" s="24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hidden="1">
      <c r="A109" s="109" t="s">
        <v>395</v>
      </c>
      <c r="B109" s="24"/>
      <c r="C109" s="110"/>
      <c r="D109" s="24"/>
      <c r="E109" s="110"/>
      <c r="F109" s="24"/>
      <c r="G109" s="110"/>
      <c r="H109" s="24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hidden="1">
      <c r="A110" s="109" t="s">
        <v>409</v>
      </c>
      <c r="B110" s="24"/>
      <c r="C110" s="110"/>
      <c r="D110" s="24"/>
      <c r="E110" s="110"/>
      <c r="F110" s="24"/>
      <c r="G110" s="110"/>
      <c r="H110" s="24">
        <f t="shared" si="16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hidden="1">
      <c r="A111" s="109" t="s">
        <v>485</v>
      </c>
      <c r="B111" s="24"/>
      <c r="C111" s="110"/>
      <c r="D111" s="24"/>
      <c r="E111" s="110"/>
      <c r="F111" s="24"/>
      <c r="G111" s="110"/>
      <c r="H111" s="24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>
      <c r="A112" s="202" t="s">
        <v>500</v>
      </c>
      <c r="B112" s="24"/>
      <c r="C112" s="110"/>
      <c r="D112" s="24"/>
      <c r="E112" s="110"/>
      <c r="F112" s="24"/>
      <c r="G112" s="110"/>
      <c r="H112" s="24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hidden="1">
      <c r="A113" s="127" t="s">
        <v>398</v>
      </c>
      <c r="B113" s="24"/>
      <c r="C113" s="110"/>
      <c r="D113" s="24"/>
      <c r="E113" s="110"/>
      <c r="F113" s="24"/>
      <c r="G113" s="110"/>
      <c r="H113" s="24">
        <f t="shared" si="16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>
      <c r="A114" s="8" t="s">
        <v>453</v>
      </c>
      <c r="B114" s="24"/>
      <c r="C114" s="110"/>
      <c r="D114" s="24"/>
      <c r="E114" s="110"/>
      <c r="F114" s="24"/>
      <c r="G114" s="110"/>
      <c r="H114" s="24">
        <f t="shared" si="16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hidden="1">
      <c r="A115" s="8" t="s">
        <v>449</v>
      </c>
      <c r="B115" s="24"/>
      <c r="C115" s="110"/>
      <c r="D115" s="24"/>
      <c r="E115" s="110"/>
      <c r="F115" s="24"/>
      <c r="G115" s="110"/>
      <c r="H115" s="24">
        <f t="shared" si="16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hidden="1">
      <c r="A116" s="8" t="s">
        <v>450</v>
      </c>
      <c r="B116" s="24"/>
      <c r="C116" s="110"/>
      <c r="D116" s="24"/>
      <c r="E116" s="110"/>
      <c r="F116" s="24"/>
      <c r="G116" s="110"/>
      <c r="H116" s="24">
        <f t="shared" si="16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hidden="1">
      <c r="A117" s="8" t="s">
        <v>492</v>
      </c>
      <c r="B117" s="24"/>
      <c r="C117" s="110"/>
      <c r="D117" s="24"/>
      <c r="E117" s="110"/>
      <c r="F117" s="24"/>
      <c r="G117" s="110"/>
      <c r="H117" s="24">
        <f t="shared" si="16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hidden="1">
      <c r="A118" s="8" t="s">
        <v>461</v>
      </c>
      <c r="B118" s="24"/>
      <c r="C118" s="110"/>
      <c r="D118" s="24"/>
      <c r="E118" s="110"/>
      <c r="F118" s="24"/>
      <c r="G118" s="110"/>
      <c r="H118" s="24">
        <f t="shared" si="16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>
      <c r="A119" s="199" t="s">
        <v>505</v>
      </c>
      <c r="B119" s="24"/>
      <c r="C119" s="110"/>
      <c r="D119" s="24"/>
      <c r="E119" s="110"/>
      <c r="F119" s="24"/>
      <c r="G119" s="110"/>
      <c r="H119" s="24">
        <f t="shared" si="16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hidden="1">
      <c r="A120" s="200" t="s">
        <v>506</v>
      </c>
      <c r="B120" s="24"/>
      <c r="C120" s="110"/>
      <c r="D120" s="24"/>
      <c r="E120" s="110"/>
      <c r="F120" s="24"/>
      <c r="G120" s="110"/>
      <c r="H120" s="24">
        <f t="shared" si="16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hidden="1">
      <c r="A121" s="141" t="s">
        <v>19</v>
      </c>
      <c r="B121" s="22">
        <v>0</v>
      </c>
      <c r="C121" s="80">
        <v>0</v>
      </c>
      <c r="D121" s="22">
        <v>0</v>
      </c>
      <c r="E121" s="80">
        <v>0</v>
      </c>
      <c r="F121" s="22">
        <v>0</v>
      </c>
      <c r="G121" s="80">
        <v>0</v>
      </c>
      <c r="H121" s="22">
        <f t="shared" si="16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>
      <c r="A122" s="109"/>
      <c r="B122" s="24"/>
      <c r="C122" s="110"/>
      <c r="D122" s="24"/>
      <c r="E122" s="110"/>
      <c r="F122" s="24"/>
      <c r="G122" s="110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>
      <c r="A123" s="141" t="s">
        <v>17</v>
      </c>
      <c r="B123" s="22">
        <f aca="true" t="shared" si="17" ref="B123:H123">SUM(B124:B128)</f>
        <v>0</v>
      </c>
      <c r="C123" s="80">
        <f t="shared" si="17"/>
        <v>0</v>
      </c>
      <c r="D123" s="22">
        <f t="shared" si="17"/>
        <v>0</v>
      </c>
      <c r="E123" s="80">
        <f t="shared" si="17"/>
        <v>0</v>
      </c>
      <c r="F123" s="22">
        <f t="shared" si="17"/>
        <v>0</v>
      </c>
      <c r="G123" s="80">
        <f t="shared" si="17"/>
        <v>0</v>
      </c>
      <c r="H123" s="22">
        <f t="shared" si="17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>
      <c r="A124" s="109" t="s">
        <v>133</v>
      </c>
      <c r="B124" s="24">
        <v>0</v>
      </c>
      <c r="C124" s="110">
        <v>0</v>
      </c>
      <c r="D124" s="24">
        <v>0</v>
      </c>
      <c r="E124" s="110">
        <v>0</v>
      </c>
      <c r="F124" s="24">
        <v>0</v>
      </c>
      <c r="G124" s="110">
        <v>0</v>
      </c>
      <c r="H124" s="24">
        <f>SUM(B124:G124)</f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hidden="1">
      <c r="A125" s="109" t="s">
        <v>134</v>
      </c>
      <c r="B125" s="24"/>
      <c r="C125" s="110"/>
      <c r="D125" s="24"/>
      <c r="E125" s="110"/>
      <c r="F125" s="24"/>
      <c r="G125" s="110"/>
      <c r="H125" s="24">
        <f>SUM(B125:G125)</f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hidden="1">
      <c r="A126" s="109" t="s">
        <v>135</v>
      </c>
      <c r="B126" s="24"/>
      <c r="C126" s="110"/>
      <c r="D126" s="24"/>
      <c r="E126" s="110"/>
      <c r="F126" s="24"/>
      <c r="G126" s="110"/>
      <c r="H126" s="24">
        <f>SUM(B126:G126)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>
      <c r="A127" s="109" t="s">
        <v>285</v>
      </c>
      <c r="B127" s="24"/>
      <c r="C127" s="110"/>
      <c r="D127" s="24"/>
      <c r="E127" s="110"/>
      <c r="F127" s="24"/>
      <c r="G127" s="110"/>
      <c r="H127" s="24">
        <f>SUM(B127:G127)</f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hidden="1">
      <c r="A128" s="127" t="s">
        <v>304</v>
      </c>
      <c r="B128" s="24"/>
      <c r="C128" s="110"/>
      <c r="D128" s="24"/>
      <c r="E128" s="110"/>
      <c r="F128" s="24"/>
      <c r="G128" s="110"/>
      <c r="H128" s="24">
        <f>SUM(B128:G128)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>
      <c r="A129" s="109"/>
      <c r="B129" s="24"/>
      <c r="C129" s="110"/>
      <c r="D129" s="24"/>
      <c r="E129" s="110"/>
      <c r="F129" s="24"/>
      <c r="G129" s="110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>
      <c r="A130" s="141" t="s">
        <v>20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f>SUM(B130:G130)</f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>
      <c r="A131" s="163"/>
      <c r="B131" s="25"/>
      <c r="C131" s="111"/>
      <c r="D131" s="25"/>
      <c r="E131" s="111"/>
      <c r="F131" s="25"/>
      <c r="G131" s="111"/>
      <c r="H131" s="2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2:63" ht="12.75">
      <c r="B132" s="1"/>
      <c r="C132" s="1"/>
      <c r="D132" s="1"/>
      <c r="E132" s="112"/>
      <c r="F132" s="112"/>
      <c r="G132" s="1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>
      <c r="A133" s="145" t="s">
        <v>32</v>
      </c>
      <c r="B133" s="6">
        <f aca="true" t="shared" si="18" ref="B133:H133">SUM(B130+B123+B121+B88+B86+B77+B68+B58+B49+B36+B31+B17+B9)</f>
        <v>130638772</v>
      </c>
      <c r="C133" s="6">
        <f t="shared" si="18"/>
        <v>99127971</v>
      </c>
      <c r="D133" s="6">
        <f t="shared" si="18"/>
        <v>91533859.64</v>
      </c>
      <c r="E133" s="6">
        <f t="shared" si="18"/>
        <v>85539912</v>
      </c>
      <c r="F133" s="6">
        <f t="shared" si="18"/>
        <v>79410989</v>
      </c>
      <c r="G133" s="6">
        <f t="shared" si="18"/>
        <v>81634810</v>
      </c>
      <c r="H133" s="6">
        <f t="shared" si="18"/>
        <v>567886313.64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2:63" ht="12.75">
      <c r="B134" s="1"/>
      <c r="C134" s="1"/>
      <c r="D134" s="1"/>
      <c r="E134" s="112"/>
      <c r="F134" s="112"/>
      <c r="G134" s="1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2:63" ht="12.75">
      <c r="B135" s="112"/>
      <c r="C135" s="112"/>
      <c r="D135" s="112"/>
      <c r="E135" s="112"/>
      <c r="F135" s="112"/>
      <c r="G135" s="112"/>
      <c r="H135" s="1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2:63" ht="12.75">
      <c r="B136" s="112"/>
      <c r="C136" s="112"/>
      <c r="D136" s="112"/>
      <c r="E136" s="112"/>
      <c r="F136" s="112"/>
      <c r="G136" s="112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2:63" ht="12.75">
      <c r="B137" s="1"/>
      <c r="C137" s="1"/>
      <c r="D137" s="1"/>
      <c r="E137" s="112"/>
      <c r="F137" s="112"/>
      <c r="G137" s="1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2:63" ht="12.75">
      <c r="B138" s="1"/>
      <c r="C138" s="1"/>
      <c r="D138" s="1"/>
      <c r="E138" s="112"/>
      <c r="F138" s="112"/>
      <c r="G138" s="1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2:63" ht="12.75">
      <c r="B139" s="1"/>
      <c r="C139" s="1"/>
      <c r="D139" s="1"/>
      <c r="E139" s="112"/>
      <c r="F139" s="112"/>
      <c r="G139" s="1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2:63" ht="12.75">
      <c r="B140" s="1"/>
      <c r="C140" s="1"/>
      <c r="D140" s="1"/>
      <c r="E140" s="112"/>
      <c r="F140" s="112"/>
      <c r="G140" s="112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2:63" ht="12.75">
      <c r="B141" s="1"/>
      <c r="C141" s="1"/>
      <c r="D141" s="1"/>
      <c r="E141" s="112"/>
      <c r="F141" s="112"/>
      <c r="G141" s="1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2:63" ht="12.75">
      <c r="B142" s="1"/>
      <c r="C142" s="1"/>
      <c r="D142" s="1"/>
      <c r="E142" s="112"/>
      <c r="F142" s="112"/>
      <c r="G142" s="1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2:63" ht="12.75">
      <c r="B143" s="1"/>
      <c r="C143" s="1"/>
      <c r="D143" s="1"/>
      <c r="E143" s="112"/>
      <c r="F143" s="112"/>
      <c r="G143" s="1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2:63" ht="12.75">
      <c r="B144" s="1"/>
      <c r="C144" s="1"/>
      <c r="D144" s="1"/>
      <c r="E144" s="112"/>
      <c r="F144" s="112"/>
      <c r="G144" s="1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2:63" ht="12.75">
      <c r="B145" s="1"/>
      <c r="C145" s="1"/>
      <c r="D145" s="1"/>
      <c r="E145" s="112"/>
      <c r="F145" s="112"/>
      <c r="G145" s="1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2:63" ht="12.75">
      <c r="B146" s="1"/>
      <c r="C146" s="1"/>
      <c r="D146" s="1"/>
      <c r="E146" s="112"/>
      <c r="F146" s="112"/>
      <c r="G146" s="1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2:63" ht="12.75">
      <c r="B147" s="1"/>
      <c r="C147" s="1"/>
      <c r="D147" s="1"/>
      <c r="E147" s="112"/>
      <c r="F147" s="112"/>
      <c r="G147" s="1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2:63" ht="12.75">
      <c r="B148" s="1"/>
      <c r="C148" s="1"/>
      <c r="D148" s="1"/>
      <c r="E148" s="112"/>
      <c r="F148" s="112"/>
      <c r="G148" s="1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2:63" ht="12.75">
      <c r="B149" s="1"/>
      <c r="C149" s="1"/>
      <c r="D149" s="1"/>
      <c r="E149" s="112"/>
      <c r="F149" s="112"/>
      <c r="G149" s="1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2:63" ht="12.75">
      <c r="B150" s="1"/>
      <c r="C150" s="1"/>
      <c r="D150" s="1"/>
      <c r="E150" s="112"/>
      <c r="F150" s="112"/>
      <c r="G150" s="1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2:63" ht="12.75">
      <c r="B151" s="1"/>
      <c r="C151" s="1"/>
      <c r="D151" s="1"/>
      <c r="E151" s="112"/>
      <c r="F151" s="112"/>
      <c r="G151" s="1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2:63" ht="12.75">
      <c r="B152" s="1"/>
      <c r="C152" s="1"/>
      <c r="D152" s="1"/>
      <c r="E152" s="112"/>
      <c r="F152" s="112"/>
      <c r="G152" s="1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2:63" ht="12.75">
      <c r="B153" s="1"/>
      <c r="C153" s="1"/>
      <c r="D153" s="1"/>
      <c r="E153" s="112"/>
      <c r="F153" s="112"/>
      <c r="G153" s="1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2:63" ht="12.75">
      <c r="B154" s="1"/>
      <c r="C154" s="1"/>
      <c r="D154" s="1"/>
      <c r="E154" s="112"/>
      <c r="F154" s="112"/>
      <c r="G154" s="1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2:63" ht="12.75">
      <c r="B155" s="1"/>
      <c r="C155" s="1"/>
      <c r="D155" s="1"/>
      <c r="E155" s="112"/>
      <c r="F155" s="112"/>
      <c r="G155" s="1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2:63" ht="12.75">
      <c r="B156" s="1"/>
      <c r="C156" s="1"/>
      <c r="D156" s="1"/>
      <c r="E156" s="112"/>
      <c r="F156" s="112"/>
      <c r="G156" s="1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2:63" ht="12.75">
      <c r="B157" s="1"/>
      <c r="C157" s="1"/>
      <c r="D157" s="1"/>
      <c r="E157" s="112"/>
      <c r="F157" s="112"/>
      <c r="G157" s="1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</sheetData>
  <sheetProtection/>
  <mergeCells count="4">
    <mergeCell ref="A1:H1"/>
    <mergeCell ref="A2:H2"/>
    <mergeCell ref="A3:H3"/>
    <mergeCell ref="A4:H4"/>
  </mergeCells>
  <printOptions horizontalCentered="1"/>
  <pageMargins left="0.2755905511811024" right="0.2755905511811024" top="0.15748031496062992" bottom="0.15748031496062992" header="0.15748031496062992" footer="0"/>
  <pageSetup firstPageNumber="5" useFirstPageNumber="1" horizontalDpi="600" verticalDpi="600" orientation="landscape" scale="73" r:id="rId2"/>
  <rowBreaks count="1" manualBreakCount="1">
    <brk id="5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B1">
      <selection activeCell="A1" sqref="A1:I2"/>
    </sheetView>
  </sheetViews>
  <sheetFormatPr defaultColWidth="11.421875" defaultRowHeight="12.75"/>
  <cols>
    <col min="1" max="1" width="37.00390625" style="0" bestFit="1" customWidth="1"/>
    <col min="2" max="3" width="12.00390625" style="0" customWidth="1"/>
    <col min="4" max="4" width="16.140625" style="0" bestFit="1" customWidth="1"/>
    <col min="5" max="5" width="12.0039062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178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7"/>
      <c r="C10" s="14"/>
      <c r="D10" s="7"/>
      <c r="E10" s="14"/>
      <c r="F10" s="23"/>
      <c r="G10" s="108"/>
      <c r="H10" s="23"/>
      <c r="I10" s="23"/>
    </row>
    <row r="11" spans="1:9" ht="12.75">
      <c r="A11" s="15" t="s">
        <v>237</v>
      </c>
      <c r="B11" s="217">
        <v>6888252.66</v>
      </c>
      <c r="C11" s="220">
        <v>7647242.879999999</v>
      </c>
      <c r="D11" s="217">
        <v>7253715</v>
      </c>
      <c r="E11" s="220">
        <v>393527.87999999896</v>
      </c>
      <c r="F11" s="24">
        <v>14483375.510000002</v>
      </c>
      <c r="G11" s="105">
        <f>SUM('Ingresos Reales'!H69)</f>
        <v>15294485.879999999</v>
      </c>
      <c r="H11" s="24">
        <f>SUM('Presupuesto Ingresos'!H69)</f>
        <v>14507430</v>
      </c>
      <c r="I11" s="91">
        <f>SUM(G11-H11)</f>
        <v>787055.879999999</v>
      </c>
    </row>
    <row r="12" spans="1:9" ht="12.75">
      <c r="A12" s="15"/>
      <c r="B12" s="217"/>
      <c r="C12" s="220"/>
      <c r="D12" s="217"/>
      <c r="E12" s="220"/>
      <c r="F12" s="24"/>
      <c r="G12" s="105"/>
      <c r="H12" s="24"/>
      <c r="I12" s="91"/>
    </row>
    <row r="13" spans="1:9" ht="12.75">
      <c r="A13" s="71" t="s">
        <v>344</v>
      </c>
      <c r="B13" s="226">
        <v>1020.37</v>
      </c>
      <c r="C13" s="227">
        <v>0</v>
      </c>
      <c r="D13" s="226">
        <v>0</v>
      </c>
      <c r="E13" s="227">
        <v>0</v>
      </c>
      <c r="F13" s="24">
        <v>2037.93</v>
      </c>
      <c r="G13" s="105">
        <f>SUM('Ingresos Reales'!H70)</f>
        <v>0</v>
      </c>
      <c r="H13" s="24">
        <f>SUM('Presupuesto Ingresos'!H70)</f>
        <v>0</v>
      </c>
      <c r="I13" s="91">
        <f>SUM(G13-H13)</f>
        <v>0</v>
      </c>
    </row>
    <row r="14" spans="1:9" ht="12.75">
      <c r="A14" s="15"/>
      <c r="B14" s="217"/>
      <c r="C14" s="220"/>
      <c r="D14" s="217"/>
      <c r="E14" s="220"/>
      <c r="F14" s="24"/>
      <c r="G14" s="105"/>
      <c r="H14" s="24"/>
      <c r="I14" s="91"/>
    </row>
    <row r="15" spans="1:9" ht="12.75">
      <c r="A15" s="71" t="s">
        <v>345</v>
      </c>
      <c r="B15" s="226">
        <v>2512.31</v>
      </c>
      <c r="C15" s="227">
        <v>0</v>
      </c>
      <c r="D15" s="226">
        <v>0</v>
      </c>
      <c r="E15" s="227">
        <v>0</v>
      </c>
      <c r="F15" s="24">
        <v>5026.92</v>
      </c>
      <c r="G15" s="105">
        <f>SUM('Ingresos Reales'!H71)</f>
        <v>0</v>
      </c>
      <c r="H15" s="24">
        <f>SUM('Presupuesto Ingresos'!H71)</f>
        <v>0</v>
      </c>
      <c r="I15" s="91">
        <f>SUM(G15-H15)</f>
        <v>0</v>
      </c>
    </row>
    <row r="16" spans="1:9" ht="12.75">
      <c r="A16" s="15"/>
      <c r="B16" s="217"/>
      <c r="C16" s="220"/>
      <c r="D16" s="217"/>
      <c r="E16" s="220"/>
      <c r="F16" s="24"/>
      <c r="G16" s="105"/>
      <c r="H16" s="24"/>
      <c r="I16" s="91"/>
    </row>
    <row r="17" spans="1:9" ht="12.75">
      <c r="A17" s="200" t="s">
        <v>346</v>
      </c>
      <c r="B17" s="228">
        <v>797.8599999999999</v>
      </c>
      <c r="C17" s="229">
        <v>0</v>
      </c>
      <c r="D17" s="228">
        <v>0</v>
      </c>
      <c r="E17" s="229">
        <v>0</v>
      </c>
      <c r="F17" s="24">
        <v>1586.6999999999998</v>
      </c>
      <c r="G17" s="105">
        <f>SUM('Ingresos Reales'!H72)</f>
        <v>0</v>
      </c>
      <c r="H17" s="24">
        <f>SUM('Presupuesto Ingresos'!H72)</f>
        <v>0</v>
      </c>
      <c r="I17" s="91">
        <f>SUM(G17-H17)</f>
        <v>0</v>
      </c>
    </row>
    <row r="18" spans="1:9" ht="12.75">
      <c r="A18" s="71"/>
      <c r="B18" s="226"/>
      <c r="C18" s="227"/>
      <c r="D18" s="226"/>
      <c r="E18" s="227"/>
      <c r="F18" s="24"/>
      <c r="G18" s="105"/>
      <c r="H18" s="24"/>
      <c r="I18" s="91"/>
    </row>
    <row r="19" spans="1:9" ht="12.75">
      <c r="A19" s="200" t="s">
        <v>422</v>
      </c>
      <c r="B19" s="228">
        <v>764.91</v>
      </c>
      <c r="C19" s="229">
        <v>0</v>
      </c>
      <c r="D19" s="228">
        <v>0</v>
      </c>
      <c r="E19" s="229">
        <v>0</v>
      </c>
      <c r="F19" s="24">
        <v>1528.09</v>
      </c>
      <c r="G19" s="105">
        <f>SUM('Ingresos Reales'!H73)</f>
        <v>0</v>
      </c>
      <c r="H19" s="24">
        <f>SUM('Presupuesto Ingresos'!H73)</f>
        <v>0</v>
      </c>
      <c r="I19" s="91">
        <f>SUM(G19-H19)</f>
        <v>0</v>
      </c>
    </row>
    <row r="20" spans="1:9" ht="12.75">
      <c r="A20" s="200"/>
      <c r="B20" s="228"/>
      <c r="C20" s="229"/>
      <c r="D20" s="228"/>
      <c r="E20" s="229"/>
      <c r="F20" s="24"/>
      <c r="G20" s="105"/>
      <c r="H20" s="24"/>
      <c r="I20" s="91"/>
    </row>
    <row r="21" spans="1:9" ht="12.75">
      <c r="A21" s="200" t="s">
        <v>463</v>
      </c>
      <c r="B21" s="228">
        <v>23485.28</v>
      </c>
      <c r="C21" s="229">
        <v>0</v>
      </c>
      <c r="D21" s="228">
        <v>0</v>
      </c>
      <c r="E21" s="229">
        <v>0</v>
      </c>
      <c r="F21" s="24">
        <v>64674.39</v>
      </c>
      <c r="G21" s="105">
        <f>SUM('Ingresos Reales'!H74)</f>
        <v>0</v>
      </c>
      <c r="H21" s="24">
        <f>SUM('Presupuesto Ingresos'!H74)</f>
        <v>0</v>
      </c>
      <c r="I21" s="91">
        <f>SUM(G21-H21)</f>
        <v>0</v>
      </c>
    </row>
    <row r="22" spans="1:9" ht="12.75">
      <c r="A22" s="200"/>
      <c r="B22" s="228"/>
      <c r="C22" s="229"/>
      <c r="D22" s="228"/>
      <c r="E22" s="229"/>
      <c r="F22" s="24"/>
      <c r="G22" s="105"/>
      <c r="H22" s="24"/>
      <c r="I22" s="91"/>
    </row>
    <row r="23" spans="1:9" ht="12.75">
      <c r="A23" s="200" t="s">
        <v>494</v>
      </c>
      <c r="B23" s="228">
        <v>90884.06</v>
      </c>
      <c r="C23" s="229">
        <v>85.15</v>
      </c>
      <c r="D23" s="228">
        <v>0</v>
      </c>
      <c r="E23" s="229">
        <v>85.15</v>
      </c>
      <c r="F23" s="24">
        <v>105078.04</v>
      </c>
      <c r="G23" s="105">
        <f>SUM('Ingresos Reales'!H75)</f>
        <v>85.15</v>
      </c>
      <c r="H23" s="24">
        <f>SUM('Presupuesto Ingresos'!H75)</f>
        <v>0</v>
      </c>
      <c r="I23" s="91">
        <f>SUM(G23-H23)</f>
        <v>85.15</v>
      </c>
    </row>
    <row r="24" spans="1:9" ht="12.75">
      <c r="A24" s="200"/>
      <c r="B24" s="228"/>
      <c r="C24" s="229"/>
      <c r="D24" s="228"/>
      <c r="E24" s="229"/>
      <c r="F24" s="24"/>
      <c r="G24" s="105"/>
      <c r="H24" s="24"/>
      <c r="I24" s="91"/>
    </row>
    <row r="25" spans="1:9" ht="12.75">
      <c r="A25" s="200" t="s">
        <v>539</v>
      </c>
      <c r="B25" s="228">
        <v>0</v>
      </c>
      <c r="C25" s="229">
        <v>73082.66</v>
      </c>
      <c r="D25" s="228">
        <v>123644</v>
      </c>
      <c r="E25" s="229">
        <v>-50561.34</v>
      </c>
      <c r="F25" s="24"/>
      <c r="G25" s="105">
        <f>SUM('Ingresos Reales'!H76)</f>
        <v>87068.51000000001</v>
      </c>
      <c r="H25" s="24">
        <f>SUM('Presupuesto Ingresos'!H76)</f>
        <v>186227</v>
      </c>
      <c r="I25" s="91">
        <f>SUM(G25-H25)</f>
        <v>-99158.48999999999</v>
      </c>
    </row>
    <row r="26" spans="1:9" ht="12.75">
      <c r="A26" s="200"/>
      <c r="B26" s="230"/>
      <c r="C26" s="229"/>
      <c r="D26" s="230"/>
      <c r="E26" s="229"/>
      <c r="F26" s="25"/>
      <c r="G26" s="105"/>
      <c r="H26" s="25"/>
      <c r="I26" s="205"/>
    </row>
    <row r="27" spans="1:9" ht="12.75">
      <c r="A27" s="5" t="s">
        <v>4</v>
      </c>
      <c r="B27" s="231">
        <v>7007717.45</v>
      </c>
      <c r="C27" s="231">
        <v>7720410.6899999995</v>
      </c>
      <c r="D27" s="231">
        <v>7377359</v>
      </c>
      <c r="E27" s="231">
        <v>343051.689999999</v>
      </c>
      <c r="F27" s="201">
        <f>SUM(F10:F25)</f>
        <v>14663307.58</v>
      </c>
      <c r="G27" s="201">
        <f>SUM(G10:G25)</f>
        <v>15381639.54</v>
      </c>
      <c r="H27" s="201">
        <f>SUM(H10:H25)</f>
        <v>14693657</v>
      </c>
      <c r="I27" s="6">
        <f>SUM(I10:I25)</f>
        <v>687982.539999999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2755905511811024" bottom="0.2755905511811024" header="0" footer="0"/>
  <pageSetup horizontalDpi="600" verticalDpi="600" orientation="landscape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B1">
      <selection activeCell="A1" sqref="A1:I2"/>
    </sheetView>
  </sheetViews>
  <sheetFormatPr defaultColWidth="11.421875" defaultRowHeight="12.75"/>
  <cols>
    <col min="1" max="1" width="37.00390625" style="0" bestFit="1" customWidth="1"/>
    <col min="2" max="2" width="18.00390625" style="0" bestFit="1" customWidth="1"/>
    <col min="3" max="3" width="17.7109375" style="0" bestFit="1" customWidth="1"/>
    <col min="4" max="4" width="18.00390625" style="0" bestFit="1" customWidth="1"/>
    <col min="5" max="5" width="15.57421875" style="0" bestFit="1" customWidth="1"/>
    <col min="6" max="6" width="17.7109375" style="0" bestFit="1" customWidth="1"/>
    <col min="7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172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7"/>
      <c r="C10" s="14"/>
      <c r="D10" s="7"/>
      <c r="E10" s="14"/>
      <c r="F10" s="23"/>
      <c r="G10" s="108"/>
      <c r="H10" s="23"/>
      <c r="I10" s="23"/>
    </row>
    <row r="11" spans="1:9" ht="12.75">
      <c r="A11" s="15" t="s">
        <v>237</v>
      </c>
      <c r="B11" s="217">
        <v>59098194</v>
      </c>
      <c r="C11" s="220">
        <v>63629722.89</v>
      </c>
      <c r="D11" s="217">
        <v>61166631</v>
      </c>
      <c r="E11" s="220">
        <v>2463091.8900000006</v>
      </c>
      <c r="F11" s="91">
        <v>118196388</v>
      </c>
      <c r="G11" s="105">
        <f>SUM('Ingresos Reales'!H78)</f>
        <v>127259445.77999999</v>
      </c>
      <c r="H11" s="24">
        <f>SUM('Presupuesto Ingresos'!H78)</f>
        <v>122333262</v>
      </c>
      <c r="I11" s="91">
        <f>SUM(G11-H11)</f>
        <v>4926183.779999986</v>
      </c>
    </row>
    <row r="12" spans="1:9" ht="12.75">
      <c r="A12" s="15"/>
      <c r="B12" s="217"/>
      <c r="C12" s="220"/>
      <c r="D12" s="217"/>
      <c r="E12" s="220"/>
      <c r="F12" s="24"/>
      <c r="G12" s="105"/>
      <c r="H12" s="24"/>
      <c r="I12" s="91"/>
    </row>
    <row r="13" spans="1:9" ht="12.75">
      <c r="A13" s="71" t="s">
        <v>347</v>
      </c>
      <c r="B13" s="226">
        <v>0</v>
      </c>
      <c r="C13" s="227">
        <v>0</v>
      </c>
      <c r="D13" s="226">
        <v>0</v>
      </c>
      <c r="E13" s="227">
        <v>0</v>
      </c>
      <c r="F13" s="24">
        <v>0</v>
      </c>
      <c r="G13" s="105">
        <f>SUM('Ingresos Reales'!H79)</f>
        <v>0</v>
      </c>
      <c r="H13" s="24">
        <f>SUM('Presupuesto Ingresos'!H79)</f>
        <v>0</v>
      </c>
      <c r="I13" s="91">
        <f>SUM(G13-H13)</f>
        <v>0</v>
      </c>
    </row>
    <row r="14" spans="1:9" ht="12.75">
      <c r="A14" s="15"/>
      <c r="B14" s="217"/>
      <c r="C14" s="220"/>
      <c r="D14" s="217"/>
      <c r="E14" s="220"/>
      <c r="F14" s="24"/>
      <c r="G14" s="105"/>
      <c r="H14" s="24"/>
      <c r="I14" s="91"/>
    </row>
    <row r="15" spans="1:9" ht="12.75">
      <c r="A15" s="71" t="s">
        <v>348</v>
      </c>
      <c r="B15" s="226">
        <v>2650.29</v>
      </c>
      <c r="C15" s="227">
        <v>0</v>
      </c>
      <c r="D15" s="226">
        <v>0</v>
      </c>
      <c r="E15" s="227">
        <v>0</v>
      </c>
      <c r="F15" s="24">
        <v>5302.05</v>
      </c>
      <c r="G15" s="105">
        <f>SUM('Ingresos Reales'!H80)</f>
        <v>0</v>
      </c>
      <c r="H15" s="24">
        <f>SUM('Presupuesto Ingresos'!H80)</f>
        <v>0</v>
      </c>
      <c r="I15" s="91">
        <f>SUM(G15-H15)</f>
        <v>0</v>
      </c>
    </row>
    <row r="16" spans="1:9" ht="12.75">
      <c r="A16" s="15"/>
      <c r="B16" s="217"/>
      <c r="C16" s="220"/>
      <c r="D16" s="217"/>
      <c r="E16" s="220"/>
      <c r="F16" s="24"/>
      <c r="G16" s="105"/>
      <c r="H16" s="24"/>
      <c r="I16" s="91"/>
    </row>
    <row r="17" spans="1:9" ht="12.75">
      <c r="A17" s="200" t="s">
        <v>349</v>
      </c>
      <c r="B17" s="228">
        <v>847.67</v>
      </c>
      <c r="C17" s="229">
        <v>0</v>
      </c>
      <c r="D17" s="228">
        <v>0</v>
      </c>
      <c r="E17" s="229">
        <v>0</v>
      </c>
      <c r="F17" s="24">
        <v>1677.6899999999998</v>
      </c>
      <c r="G17" s="105">
        <f>SUM('Ingresos Reales'!H81)</f>
        <v>0</v>
      </c>
      <c r="H17" s="24">
        <f>SUM('Presupuesto Ingresos'!H81)</f>
        <v>0</v>
      </c>
      <c r="I17" s="91">
        <f>SUM(G17-H17)</f>
        <v>0</v>
      </c>
    </row>
    <row r="18" spans="1:9" ht="12.75">
      <c r="A18" s="71"/>
      <c r="B18" s="226"/>
      <c r="C18" s="227"/>
      <c r="D18" s="226"/>
      <c r="E18" s="227"/>
      <c r="F18" s="24"/>
      <c r="G18" s="105"/>
      <c r="H18" s="24"/>
      <c r="I18" s="91"/>
    </row>
    <row r="19" spans="1:9" ht="12.75">
      <c r="A19" s="200" t="s">
        <v>423</v>
      </c>
      <c r="B19" s="228">
        <v>7510.16</v>
      </c>
      <c r="C19" s="229">
        <v>0</v>
      </c>
      <c r="D19" s="228">
        <v>0</v>
      </c>
      <c r="E19" s="229">
        <v>0</v>
      </c>
      <c r="F19" s="24">
        <v>16704.31</v>
      </c>
      <c r="G19" s="105">
        <f>SUM('Ingresos Reales'!H82)</f>
        <v>0</v>
      </c>
      <c r="H19" s="24">
        <f>SUM('Presupuesto Ingresos'!H82)</f>
        <v>0</v>
      </c>
      <c r="I19" s="91">
        <f>SUM(G19-H19)</f>
        <v>0</v>
      </c>
    </row>
    <row r="20" spans="1:9" ht="12.75">
      <c r="A20" s="71"/>
      <c r="B20" s="226"/>
      <c r="C20" s="227"/>
      <c r="D20" s="226"/>
      <c r="E20" s="227"/>
      <c r="F20" s="24"/>
      <c r="G20" s="105"/>
      <c r="H20" s="24"/>
      <c r="I20" s="91"/>
    </row>
    <row r="21" spans="1:9" ht="12.75">
      <c r="A21" s="200" t="s">
        <v>464</v>
      </c>
      <c r="B21" s="228">
        <v>22377.699999999997</v>
      </c>
      <c r="C21" s="229">
        <v>4058.76</v>
      </c>
      <c r="D21" s="228">
        <v>0</v>
      </c>
      <c r="E21" s="229">
        <v>4058.76</v>
      </c>
      <c r="F21" s="24">
        <v>234508.15999999997</v>
      </c>
      <c r="G21" s="105">
        <f>SUM('Ingresos Reales'!H83)</f>
        <v>8021.39</v>
      </c>
      <c r="H21" s="24">
        <f>SUM('Presupuesto Ingresos'!H83)</f>
        <v>0</v>
      </c>
      <c r="I21" s="91">
        <f>SUM(G21-H21)</f>
        <v>8021.39</v>
      </c>
    </row>
    <row r="22" spans="1:9" ht="12.75">
      <c r="A22" s="200"/>
      <c r="B22" s="228"/>
      <c r="C22" s="229"/>
      <c r="D22" s="228"/>
      <c r="E22" s="229"/>
      <c r="F22" s="24"/>
      <c r="G22" s="105"/>
      <c r="H22" s="24"/>
      <c r="I22" s="91"/>
    </row>
    <row r="23" spans="1:9" ht="12.75">
      <c r="A23" s="200" t="s">
        <v>495</v>
      </c>
      <c r="B23" s="228">
        <v>118166.57</v>
      </c>
      <c r="C23" s="229">
        <v>174666.68</v>
      </c>
      <c r="D23" s="228">
        <v>0</v>
      </c>
      <c r="E23" s="229">
        <v>174666.68</v>
      </c>
      <c r="F23" s="24">
        <v>205011.96</v>
      </c>
      <c r="G23" s="105">
        <f>SUM('Ingresos Reales'!H84)</f>
        <v>397712.52999999997</v>
      </c>
      <c r="H23" s="24">
        <f>SUM('Presupuesto Ingresos'!H84)</f>
        <v>0</v>
      </c>
      <c r="I23" s="91">
        <f>SUM(G23-H23)</f>
        <v>397712.52999999997</v>
      </c>
    </row>
    <row r="24" spans="1:9" ht="12.75">
      <c r="A24" s="200"/>
      <c r="B24" s="228"/>
      <c r="C24" s="229"/>
      <c r="D24" s="228"/>
      <c r="E24" s="229"/>
      <c r="F24" s="24"/>
      <c r="G24" s="105"/>
      <c r="H24" s="24"/>
      <c r="I24" s="91"/>
    </row>
    <row r="25" spans="1:9" ht="12.75">
      <c r="A25" s="200" t="s">
        <v>540</v>
      </c>
      <c r="B25" s="228"/>
      <c r="C25" s="229">
        <v>34309.05</v>
      </c>
      <c r="D25" s="228">
        <v>156855</v>
      </c>
      <c r="E25" s="229">
        <v>-122545.95</v>
      </c>
      <c r="F25" s="24">
        <v>0</v>
      </c>
      <c r="G25" s="105">
        <f>SUM('Ingresos Reales'!H85)</f>
        <v>55036.549999999996</v>
      </c>
      <c r="H25" s="24">
        <f>SUM('Presupuesto Ingresos'!H85)</f>
        <v>479414</v>
      </c>
      <c r="I25" s="91">
        <f>SUM(G25-H25)</f>
        <v>-424377.45</v>
      </c>
    </row>
    <row r="26" spans="1:9" ht="12.75">
      <c r="A26" s="253"/>
      <c r="B26" s="218"/>
      <c r="C26" s="221"/>
      <c r="D26" s="218"/>
      <c r="E26" s="221"/>
      <c r="F26" s="12"/>
      <c r="G26" s="43"/>
      <c r="H26" s="12"/>
      <c r="I26" s="12"/>
    </row>
    <row r="27" spans="1:9" ht="12.75">
      <c r="A27" s="5" t="s">
        <v>4</v>
      </c>
      <c r="B27" s="219">
        <v>59249746.39</v>
      </c>
      <c r="C27" s="219">
        <v>63842757.379999995</v>
      </c>
      <c r="D27" s="219">
        <v>61323486</v>
      </c>
      <c r="E27" s="219">
        <v>2519271.3800000004</v>
      </c>
      <c r="F27" s="6">
        <f>SUM(F10:F25)</f>
        <v>118659592.16999999</v>
      </c>
      <c r="G27" s="6">
        <f>SUM(G10:G25)</f>
        <v>127720216.24999999</v>
      </c>
      <c r="H27" s="6">
        <f>SUM(H10:H25)</f>
        <v>122812676</v>
      </c>
      <c r="I27" s="6">
        <f>SUM(I10:I25)</f>
        <v>4907540.249999986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4724409448818898" bottom="0.3937007874015748" header="0" footer="0"/>
  <pageSetup horizontalDpi="600" verticalDpi="600" orientation="landscape" scale="81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" sqref="A1:I2"/>
    </sheetView>
  </sheetViews>
  <sheetFormatPr defaultColWidth="11.421875" defaultRowHeight="12.75"/>
  <cols>
    <col min="1" max="1" width="33.8515625" style="0" customWidth="1"/>
    <col min="2" max="2" width="11.140625" style="0" customWidth="1"/>
    <col min="3" max="3" width="18.00390625" style="0" bestFit="1" customWidth="1"/>
    <col min="4" max="4" width="15.140625" style="0" bestFit="1" customWidth="1"/>
    <col min="5" max="5" width="18.00390625" style="0" bestFit="1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183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8" t="s">
        <v>184</v>
      </c>
      <c r="B11" s="217">
        <v>0</v>
      </c>
      <c r="C11" s="217">
        <v>10000000</v>
      </c>
      <c r="D11" s="217">
        <v>0</v>
      </c>
      <c r="E11" s="217">
        <v>10000000</v>
      </c>
      <c r="F11" s="24">
        <v>0</v>
      </c>
      <c r="G11" s="91">
        <f>SUM('Ingresos Reales'!H86)</f>
        <v>20000000</v>
      </c>
      <c r="H11" s="24">
        <f>SUM('Presupuesto Ingresos'!H86)</f>
        <v>0</v>
      </c>
      <c r="I11" s="91">
        <f>SUM(G11-H11)</f>
        <v>20000000</v>
      </c>
    </row>
    <row r="12" spans="1:9" ht="12.75">
      <c r="A12" s="9"/>
      <c r="B12" s="218"/>
      <c r="C12" s="218"/>
      <c r="D12" s="218"/>
      <c r="E12" s="218"/>
      <c r="F12" s="25"/>
      <c r="G12" s="25"/>
      <c r="H12" s="25"/>
      <c r="I12" s="25"/>
    </row>
    <row r="13" spans="2:9" ht="12.75">
      <c r="B13" s="222"/>
      <c r="C13" s="222"/>
      <c r="D13" s="222"/>
      <c r="E13" s="222"/>
      <c r="F13" s="31"/>
      <c r="G13" s="31"/>
      <c r="H13" s="31"/>
      <c r="I13" s="31"/>
    </row>
    <row r="14" spans="1:9" ht="12.75">
      <c r="A14" s="5" t="s">
        <v>4</v>
      </c>
      <c r="B14" s="219">
        <v>0</v>
      </c>
      <c r="C14" s="219">
        <v>10000000</v>
      </c>
      <c r="D14" s="219">
        <v>0</v>
      </c>
      <c r="E14" s="219">
        <v>10000000</v>
      </c>
      <c r="F14" s="6">
        <f>SUM(F10:F12)</f>
        <v>0</v>
      </c>
      <c r="G14" s="93">
        <f>SUM(G10:G12)</f>
        <v>20000000</v>
      </c>
      <c r="H14" s="6">
        <f>SUM(H10:H12)</f>
        <v>0</v>
      </c>
      <c r="I14" s="93">
        <f>SUM(I10:I12)</f>
        <v>20000000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2362204724409449" top="0.31496062992125984" bottom="0.1968503937007874" header="0" footer="0"/>
  <pageSetup horizontalDpi="600" verticalDpi="600" orientation="landscape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B1">
      <selection activeCell="A1" sqref="A1:I2"/>
    </sheetView>
  </sheetViews>
  <sheetFormatPr defaultColWidth="11.421875" defaultRowHeight="12.75"/>
  <cols>
    <col min="1" max="1" width="55.57421875" style="0" customWidth="1"/>
    <col min="2" max="2" width="17.57421875" style="0" bestFit="1" customWidth="1"/>
    <col min="3" max="3" width="18.28125" style="0" bestFit="1" customWidth="1"/>
    <col min="4" max="4" width="15.140625" style="0" bestFit="1" customWidth="1"/>
    <col min="5" max="5" width="18.28125" style="0" bestFit="1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185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15"/>
      <c r="B9" s="16"/>
      <c r="C9" s="16"/>
      <c r="D9" s="16"/>
      <c r="E9" s="16"/>
      <c r="F9" s="16"/>
      <c r="G9" s="16"/>
      <c r="H9" s="16"/>
      <c r="I9" s="16"/>
    </row>
    <row r="10" spans="1:9" ht="12.75">
      <c r="A10" s="13"/>
      <c r="B10" s="7"/>
      <c r="C10" s="14"/>
      <c r="D10" s="7"/>
      <c r="E10" s="14"/>
      <c r="F10" s="23"/>
      <c r="G10" s="108"/>
      <c r="H10" s="23"/>
      <c r="I10" s="23"/>
    </row>
    <row r="11" spans="1:9" ht="12.75" hidden="1">
      <c r="A11" s="15" t="s">
        <v>129</v>
      </c>
      <c r="B11" s="8"/>
      <c r="C11" s="16"/>
      <c r="D11" s="8"/>
      <c r="E11" s="16"/>
      <c r="F11" s="24">
        <v>0</v>
      </c>
      <c r="G11" s="105">
        <f>SUM('Ingresos Reales'!H89)</f>
        <v>0</v>
      </c>
      <c r="H11" s="24">
        <f>SUM('Presupuesto Ingresos'!H89)</f>
        <v>0</v>
      </c>
      <c r="I11" s="91">
        <f>SUM(G11-H11)</f>
        <v>0</v>
      </c>
    </row>
    <row r="12" spans="1:9" ht="12.75" hidden="1">
      <c r="A12" s="15"/>
      <c r="B12" s="8"/>
      <c r="C12" s="16"/>
      <c r="D12" s="8"/>
      <c r="E12" s="16"/>
      <c r="F12" s="24"/>
      <c r="G12" s="110"/>
      <c r="H12" s="24"/>
      <c r="I12" s="24"/>
    </row>
    <row r="13" spans="1:9" ht="12.75" hidden="1">
      <c r="A13" s="15" t="s">
        <v>130</v>
      </c>
      <c r="B13" s="8"/>
      <c r="C13" s="16"/>
      <c r="D13" s="8"/>
      <c r="E13" s="16"/>
      <c r="F13" s="24">
        <v>0</v>
      </c>
      <c r="G13" s="105">
        <f>SUM('Ingresos Reales'!H90)</f>
        <v>0</v>
      </c>
      <c r="H13" s="24">
        <f>SUM('Presupuesto Ingresos'!H90)</f>
        <v>0</v>
      </c>
      <c r="I13" s="91">
        <f>SUM(G13-H13)</f>
        <v>0</v>
      </c>
    </row>
    <row r="14" spans="1:9" ht="12.75" hidden="1">
      <c r="A14" s="15"/>
      <c r="B14" s="8"/>
      <c r="C14" s="16"/>
      <c r="D14" s="8"/>
      <c r="E14" s="16"/>
      <c r="F14" s="24"/>
      <c r="G14" s="110"/>
      <c r="H14" s="24"/>
      <c r="I14" s="24"/>
    </row>
    <row r="15" spans="1:9" ht="12.75" hidden="1">
      <c r="A15" s="15" t="s">
        <v>131</v>
      </c>
      <c r="B15" s="8"/>
      <c r="C15" s="16"/>
      <c r="D15" s="8"/>
      <c r="E15" s="16"/>
      <c r="F15" s="24">
        <v>0</v>
      </c>
      <c r="G15" s="105">
        <f>SUM('Ingresos Reales'!H91)</f>
        <v>0</v>
      </c>
      <c r="H15" s="24">
        <f>SUM('Presupuesto Ingresos'!H91)</f>
        <v>0</v>
      </c>
      <c r="I15" s="91">
        <f>SUM(G15-H15)</f>
        <v>0</v>
      </c>
    </row>
    <row r="16" spans="1:9" ht="12.75" hidden="1">
      <c r="A16" s="15"/>
      <c r="B16" s="8"/>
      <c r="C16" s="16"/>
      <c r="D16" s="8"/>
      <c r="E16" s="16"/>
      <c r="F16" s="24"/>
      <c r="G16" s="110"/>
      <c r="H16" s="24"/>
      <c r="I16" s="24"/>
    </row>
    <row r="17" spans="1:9" ht="12.75" hidden="1">
      <c r="A17" s="15" t="s">
        <v>132</v>
      </c>
      <c r="B17" s="8"/>
      <c r="C17" s="16"/>
      <c r="D17" s="8"/>
      <c r="E17" s="16"/>
      <c r="F17" s="24">
        <v>0</v>
      </c>
      <c r="G17" s="105">
        <f>SUM('Ingresos Reales'!H92)</f>
        <v>0</v>
      </c>
      <c r="H17" s="24">
        <f>SUM('Presupuesto Ingresos'!H92)</f>
        <v>0</v>
      </c>
      <c r="I17" s="91">
        <f>SUM(G17-H17)</f>
        <v>0</v>
      </c>
    </row>
    <row r="18" spans="1:9" ht="12.75" hidden="1">
      <c r="A18" s="15"/>
      <c r="B18" s="8"/>
      <c r="C18" s="16"/>
      <c r="D18" s="8"/>
      <c r="E18" s="16"/>
      <c r="F18" s="24"/>
      <c r="G18" s="105"/>
      <c r="H18" s="24"/>
      <c r="I18" s="91"/>
    </row>
    <row r="19" spans="1:9" ht="12.75" hidden="1">
      <c r="A19" s="15" t="s">
        <v>238</v>
      </c>
      <c r="B19" s="8"/>
      <c r="C19" s="16"/>
      <c r="D19" s="8"/>
      <c r="E19" s="16"/>
      <c r="F19" s="24">
        <v>0</v>
      </c>
      <c r="G19" s="105">
        <f>SUM('Ingresos Reales'!H93)</f>
        <v>0</v>
      </c>
      <c r="H19" s="24">
        <f>SUM('Presupuesto Ingresos'!H93)</f>
        <v>0</v>
      </c>
      <c r="I19" s="91">
        <f>SUM(G19-H19)</f>
        <v>0</v>
      </c>
    </row>
    <row r="20" spans="1:9" ht="12.75" hidden="1">
      <c r="A20" s="15"/>
      <c r="B20" s="8"/>
      <c r="C20" s="16"/>
      <c r="D20" s="8"/>
      <c r="E20" s="16"/>
      <c r="F20" s="24"/>
      <c r="G20" s="105"/>
      <c r="H20" s="24"/>
      <c r="I20" s="91"/>
    </row>
    <row r="21" spans="1:9" ht="12.75">
      <c r="A21" s="200" t="s">
        <v>509</v>
      </c>
      <c r="B21" s="228">
        <v>1549755</v>
      </c>
      <c r="C21" s="229">
        <v>2675532</v>
      </c>
      <c r="D21" s="228">
        <v>0</v>
      </c>
      <c r="E21" s="229">
        <v>2675532</v>
      </c>
      <c r="F21" s="24">
        <v>3681027</v>
      </c>
      <c r="G21" s="105">
        <f>SUM('Ingresos Reales'!H94)</f>
        <v>5470749</v>
      </c>
      <c r="H21" s="24">
        <f>SUM('Presupuesto Ingresos'!H94)</f>
        <v>0</v>
      </c>
      <c r="I21" s="91">
        <f>SUM(G21-H21)</f>
        <v>5470749</v>
      </c>
    </row>
    <row r="22" spans="1:9" ht="13.5" customHeight="1" hidden="1">
      <c r="A22" s="15"/>
      <c r="B22" s="217"/>
      <c r="C22" s="220"/>
      <c r="D22" s="217"/>
      <c r="E22" s="220"/>
      <c r="F22" s="24"/>
      <c r="G22" s="105"/>
      <c r="H22" s="24"/>
      <c r="I22" s="91"/>
    </row>
    <row r="23" spans="1:9" ht="13.5" customHeight="1" hidden="1">
      <c r="A23" s="200" t="s">
        <v>301</v>
      </c>
      <c r="B23" s="228"/>
      <c r="C23" s="229">
        <v>0</v>
      </c>
      <c r="D23" s="228">
        <v>0</v>
      </c>
      <c r="E23" s="229">
        <v>0</v>
      </c>
      <c r="F23" s="24"/>
      <c r="G23" s="105">
        <f>SUM('Ingresos Reales'!H95)</f>
        <v>0</v>
      </c>
      <c r="H23" s="24">
        <f>SUM('Presupuesto Ingresos'!H95)</f>
        <v>0</v>
      </c>
      <c r="I23" s="91">
        <f>SUM(G23-H23)</f>
        <v>0</v>
      </c>
    </row>
    <row r="24" spans="1:9" ht="12.75" hidden="1">
      <c r="A24" s="15"/>
      <c r="B24" s="217"/>
      <c r="C24" s="220"/>
      <c r="D24" s="217"/>
      <c r="E24" s="220"/>
      <c r="F24" s="24"/>
      <c r="G24" s="105"/>
      <c r="H24" s="24"/>
      <c r="I24" s="91"/>
    </row>
    <row r="25" spans="1:9" ht="12.75" hidden="1">
      <c r="A25" s="200" t="s">
        <v>507</v>
      </c>
      <c r="B25" s="228"/>
      <c r="C25" s="229">
        <v>0</v>
      </c>
      <c r="D25" s="228">
        <v>0</v>
      </c>
      <c r="E25" s="229">
        <v>0</v>
      </c>
      <c r="F25" s="24"/>
      <c r="G25" s="105">
        <f>SUM('Ingresos Reales'!H96)</f>
        <v>0</v>
      </c>
      <c r="H25" s="24">
        <f>SUM('Presupuesto Ingresos'!H96)</f>
        <v>0</v>
      </c>
      <c r="I25" s="91">
        <f>SUM(G25-H25)</f>
        <v>0</v>
      </c>
    </row>
    <row r="26" spans="1:9" ht="12.75" hidden="1">
      <c r="A26" s="15"/>
      <c r="B26" s="217"/>
      <c r="C26" s="220"/>
      <c r="D26" s="217"/>
      <c r="E26" s="220"/>
      <c r="F26" s="24"/>
      <c r="G26" s="105"/>
      <c r="H26" s="24"/>
      <c r="I26" s="91"/>
    </row>
    <row r="27" spans="1:9" ht="12.75" hidden="1">
      <c r="A27" s="200" t="s">
        <v>508</v>
      </c>
      <c r="B27" s="228"/>
      <c r="C27" s="229">
        <v>0</v>
      </c>
      <c r="D27" s="228">
        <v>0</v>
      </c>
      <c r="E27" s="229">
        <v>0</v>
      </c>
      <c r="F27" s="24"/>
      <c r="G27" s="105">
        <f>SUM('Ingresos Reales'!H97)</f>
        <v>0</v>
      </c>
      <c r="H27" s="24">
        <f>SUM('Presupuesto Ingresos'!H97)</f>
        <v>0</v>
      </c>
      <c r="I27" s="91">
        <f>SUM(G27-H27)</f>
        <v>0</v>
      </c>
    </row>
    <row r="28" spans="1:9" ht="12.75" hidden="1">
      <c r="A28" s="15"/>
      <c r="B28" s="217"/>
      <c r="C28" s="220"/>
      <c r="D28" s="217"/>
      <c r="E28" s="220"/>
      <c r="F28" s="24"/>
      <c r="G28" s="105"/>
      <c r="H28" s="24"/>
      <c r="I28" s="91"/>
    </row>
    <row r="29" spans="1:9" ht="12.75" hidden="1">
      <c r="A29" s="15" t="s">
        <v>421</v>
      </c>
      <c r="B29" s="217"/>
      <c r="C29" s="220">
        <v>0</v>
      </c>
      <c r="D29" s="217">
        <v>0</v>
      </c>
      <c r="E29" s="220">
        <v>0</v>
      </c>
      <c r="F29" s="24"/>
      <c r="G29" s="105">
        <f>SUM('Ingresos Reales'!H98)</f>
        <v>0</v>
      </c>
      <c r="H29" s="24">
        <f>SUM('Presupuesto Ingresos'!H98)</f>
        <v>0</v>
      </c>
      <c r="I29" s="91">
        <f>SUM(G29-H29)</f>
        <v>0</v>
      </c>
    </row>
    <row r="30" spans="1:9" ht="12.75" hidden="1">
      <c r="A30" s="15"/>
      <c r="B30" s="217"/>
      <c r="C30" s="220"/>
      <c r="D30" s="217"/>
      <c r="E30" s="220"/>
      <c r="F30" s="24"/>
      <c r="G30" s="105"/>
      <c r="H30" s="24"/>
      <c r="I30" s="91"/>
    </row>
    <row r="31" spans="1:9" ht="12.75" hidden="1">
      <c r="A31" s="15" t="s">
        <v>241</v>
      </c>
      <c r="B31" s="217"/>
      <c r="C31" s="220">
        <v>0</v>
      </c>
      <c r="D31" s="217">
        <v>0</v>
      </c>
      <c r="E31" s="220">
        <v>0</v>
      </c>
      <c r="F31" s="24"/>
      <c r="G31" s="105">
        <f>SUM('Ingresos Reales'!H99)</f>
        <v>0</v>
      </c>
      <c r="H31" s="24">
        <f>SUM('Presupuesto Ingresos'!H99)</f>
        <v>0</v>
      </c>
      <c r="I31" s="91">
        <f>SUM(G31-H31)</f>
        <v>0</v>
      </c>
    </row>
    <row r="32" spans="1:9" ht="12.75" hidden="1">
      <c r="A32" s="15"/>
      <c r="B32" s="217"/>
      <c r="C32" s="220"/>
      <c r="D32" s="217"/>
      <c r="E32" s="220"/>
      <c r="F32" s="24"/>
      <c r="G32" s="105"/>
      <c r="H32" s="24"/>
      <c r="I32" s="91"/>
    </row>
    <row r="33" spans="1:9" ht="12.75" hidden="1">
      <c r="A33" s="15" t="s">
        <v>302</v>
      </c>
      <c r="B33" s="217"/>
      <c r="C33" s="220">
        <v>0</v>
      </c>
      <c r="D33" s="217">
        <v>0</v>
      </c>
      <c r="E33" s="220">
        <v>0</v>
      </c>
      <c r="F33" s="11"/>
      <c r="G33" s="105">
        <f>SUM('Ingresos Reales'!H100)</f>
        <v>0</v>
      </c>
      <c r="H33" s="24">
        <f>SUM('Presupuesto Ingresos'!H100)</f>
        <v>0</v>
      </c>
      <c r="I33" s="91">
        <f>SUM(G33-H33)</f>
        <v>0</v>
      </c>
    </row>
    <row r="34" spans="1:9" ht="12.75" hidden="1">
      <c r="A34" s="15"/>
      <c r="B34" s="217"/>
      <c r="C34" s="220"/>
      <c r="D34" s="217"/>
      <c r="E34" s="220"/>
      <c r="F34" s="11"/>
      <c r="G34" s="105"/>
      <c r="H34" s="24"/>
      <c r="I34" s="91"/>
    </row>
    <row r="35" spans="1:9" ht="12.75" hidden="1">
      <c r="A35" s="15" t="s">
        <v>313</v>
      </c>
      <c r="B35" s="217"/>
      <c r="C35" s="220">
        <v>0</v>
      </c>
      <c r="D35" s="217">
        <v>0</v>
      </c>
      <c r="E35" s="220">
        <v>0</v>
      </c>
      <c r="F35" s="11"/>
      <c r="G35" s="105">
        <f>SUM('Ingresos Reales'!H101)</f>
        <v>0</v>
      </c>
      <c r="H35" s="24">
        <f>SUM('Presupuesto Ingresos'!H101)</f>
        <v>0</v>
      </c>
      <c r="I35" s="91">
        <f>SUM(G35-H35)</f>
        <v>0</v>
      </c>
    </row>
    <row r="36" spans="1:9" ht="12.75" hidden="1">
      <c r="A36" s="15"/>
      <c r="B36" s="217"/>
      <c r="C36" s="220"/>
      <c r="D36" s="217"/>
      <c r="E36" s="220"/>
      <c r="F36" s="11"/>
      <c r="G36" s="105"/>
      <c r="H36" s="24"/>
      <c r="I36" s="91"/>
    </row>
    <row r="37" spans="1:9" ht="12.75" hidden="1">
      <c r="A37" s="15" t="s">
        <v>319</v>
      </c>
      <c r="B37" s="217"/>
      <c r="C37" s="220">
        <v>0</v>
      </c>
      <c r="D37" s="217">
        <v>0</v>
      </c>
      <c r="E37" s="220">
        <v>0</v>
      </c>
      <c r="F37" s="11"/>
      <c r="G37" s="105">
        <f>SUM('Ingresos Reales'!H102)</f>
        <v>0</v>
      </c>
      <c r="H37" s="24">
        <f>SUM('Presupuesto Ingresos'!H102)</f>
        <v>0</v>
      </c>
      <c r="I37" s="91">
        <f>SUM(G37-H37)</f>
        <v>0</v>
      </c>
    </row>
    <row r="38" spans="1:9" ht="12.75">
      <c r="A38" s="15"/>
      <c r="B38" s="217"/>
      <c r="C38" s="220"/>
      <c r="D38" s="217"/>
      <c r="E38" s="220"/>
      <c r="F38" s="11"/>
      <c r="G38" s="105"/>
      <c r="H38" s="24"/>
      <c r="I38" s="91"/>
    </row>
    <row r="39" spans="1:9" ht="12.75">
      <c r="A39" s="15" t="s">
        <v>320</v>
      </c>
      <c r="B39" s="217">
        <v>4000000</v>
      </c>
      <c r="C39" s="220">
        <v>4000000</v>
      </c>
      <c r="D39" s="217">
        <v>0</v>
      </c>
      <c r="E39" s="220">
        <v>4000000</v>
      </c>
      <c r="F39" s="11">
        <v>4000000</v>
      </c>
      <c r="G39" s="105">
        <f>SUM('Ingresos Reales'!H103)</f>
        <v>4000000</v>
      </c>
      <c r="H39" s="24">
        <f>SUM('Presupuesto Ingresos'!H103)</f>
        <v>0</v>
      </c>
      <c r="I39" s="91">
        <f>SUM(G39-H39)</f>
        <v>4000000</v>
      </c>
    </row>
    <row r="40" spans="1:9" ht="12.75">
      <c r="A40" s="15"/>
      <c r="B40" s="217"/>
      <c r="C40" s="220"/>
      <c r="D40" s="217"/>
      <c r="E40" s="220"/>
      <c r="F40" s="11"/>
      <c r="G40" s="105"/>
      <c r="H40" s="24"/>
      <c r="I40" s="91"/>
    </row>
    <row r="41" spans="1:9" ht="12.75">
      <c r="A41" s="15" t="s">
        <v>405</v>
      </c>
      <c r="B41" s="217">
        <v>1200000</v>
      </c>
      <c r="C41" s="220">
        <v>1000000</v>
      </c>
      <c r="D41" s="217">
        <v>0</v>
      </c>
      <c r="E41" s="220">
        <v>1000000</v>
      </c>
      <c r="F41" s="11">
        <v>1200000</v>
      </c>
      <c r="G41" s="105">
        <f>SUM('Ingresos Reales'!H104)</f>
        <v>1000000</v>
      </c>
      <c r="H41" s="24">
        <f>SUM('Presupuesto Ingresos'!H104)</f>
        <v>0</v>
      </c>
      <c r="I41" s="91">
        <f>SUM(G41-H41)</f>
        <v>1000000</v>
      </c>
    </row>
    <row r="42" spans="1:9" ht="12.75" hidden="1">
      <c r="A42" s="15"/>
      <c r="B42" s="217"/>
      <c r="C42" s="220"/>
      <c r="D42" s="217"/>
      <c r="E42" s="220"/>
      <c r="F42" s="11"/>
      <c r="G42" s="105"/>
      <c r="H42" s="24"/>
      <c r="I42" s="91"/>
    </row>
    <row r="43" spans="1:9" ht="12.75" hidden="1">
      <c r="A43" s="15" t="s">
        <v>321</v>
      </c>
      <c r="B43" s="217">
        <v>0</v>
      </c>
      <c r="C43" s="220">
        <v>0</v>
      </c>
      <c r="D43" s="217">
        <v>0</v>
      </c>
      <c r="E43" s="220">
        <v>0</v>
      </c>
      <c r="F43" s="11"/>
      <c r="G43" s="105">
        <f>SUM('Ingresos Reales'!H105)</f>
        <v>0</v>
      </c>
      <c r="H43" s="24">
        <f>SUM('Presupuesto Ingresos'!H105)</f>
        <v>0</v>
      </c>
      <c r="I43" s="91">
        <f>SUM(G43-H43)</f>
        <v>0</v>
      </c>
    </row>
    <row r="44" spans="1:9" ht="12.75" hidden="1">
      <c r="A44" s="15"/>
      <c r="B44" s="217"/>
      <c r="C44" s="220"/>
      <c r="D44" s="217"/>
      <c r="E44" s="220"/>
      <c r="F44" s="11"/>
      <c r="G44" s="105"/>
      <c r="H44" s="24"/>
      <c r="I44" s="91"/>
    </row>
    <row r="45" spans="1:9" ht="12.75" hidden="1">
      <c r="A45" s="15" t="s">
        <v>328</v>
      </c>
      <c r="B45" s="217">
        <v>0</v>
      </c>
      <c r="C45" s="220">
        <v>0</v>
      </c>
      <c r="D45" s="217">
        <v>0</v>
      </c>
      <c r="E45" s="220">
        <v>0</v>
      </c>
      <c r="F45" s="11"/>
      <c r="G45" s="105">
        <f>SUM('Ingresos Reales'!H106)</f>
        <v>0</v>
      </c>
      <c r="H45" s="24">
        <f>SUM('Presupuesto Ingresos'!H106)</f>
        <v>0</v>
      </c>
      <c r="I45" s="91">
        <f>SUM(G45-H45)</f>
        <v>0</v>
      </c>
    </row>
    <row r="46" spans="1:9" ht="12.75">
      <c r="A46" s="15"/>
      <c r="B46" s="217"/>
      <c r="C46" s="220"/>
      <c r="D46" s="217"/>
      <c r="E46" s="220"/>
      <c r="F46" s="11"/>
      <c r="G46" s="105"/>
      <c r="H46" s="24"/>
      <c r="I46" s="91"/>
    </row>
    <row r="47" spans="1:9" ht="12.75">
      <c r="A47" s="15" t="s">
        <v>327</v>
      </c>
      <c r="B47" s="217">
        <v>2063878</v>
      </c>
      <c r="C47" s="220">
        <v>0</v>
      </c>
      <c r="D47" s="217">
        <v>0</v>
      </c>
      <c r="E47" s="220">
        <v>0</v>
      </c>
      <c r="F47" s="11">
        <v>2063878</v>
      </c>
      <c r="G47" s="105">
        <f>SUM('Ingresos Reales'!H107)</f>
        <v>0</v>
      </c>
      <c r="H47" s="24">
        <f>SUM('Presupuesto Ingresos'!H107)</f>
        <v>0</v>
      </c>
      <c r="I47" s="91">
        <f>SUM(G47-H47)</f>
        <v>0</v>
      </c>
    </row>
    <row r="48" spans="1:9" ht="12.75">
      <c r="A48" s="15"/>
      <c r="B48" s="217"/>
      <c r="C48" s="220"/>
      <c r="D48" s="217"/>
      <c r="E48" s="220"/>
      <c r="F48" s="11"/>
      <c r="G48" s="105"/>
      <c r="H48" s="24"/>
      <c r="I48" s="91"/>
    </row>
    <row r="49" spans="1:9" ht="12.75">
      <c r="A49" s="15" t="s">
        <v>343</v>
      </c>
      <c r="B49" s="217">
        <v>0</v>
      </c>
      <c r="C49" s="220">
        <v>0</v>
      </c>
      <c r="D49" s="217">
        <v>0</v>
      </c>
      <c r="E49" s="220">
        <v>0</v>
      </c>
      <c r="F49" s="11">
        <v>1090500</v>
      </c>
      <c r="G49" s="105">
        <f>SUM('Ingresos Reales'!H108)</f>
        <v>0</v>
      </c>
      <c r="H49" s="24">
        <f>SUM('Presupuesto Ingresos'!H108)</f>
        <v>0</v>
      </c>
      <c r="I49" s="91">
        <f>SUM(G49-H49)</f>
        <v>0</v>
      </c>
    </row>
    <row r="50" spans="1:9" ht="12.75" hidden="1">
      <c r="A50" s="15"/>
      <c r="B50" s="217"/>
      <c r="C50" s="220"/>
      <c r="D50" s="217"/>
      <c r="E50" s="220"/>
      <c r="F50" s="11"/>
      <c r="G50" s="105"/>
      <c r="H50" s="24"/>
      <c r="I50" s="91"/>
    </row>
    <row r="51" spans="1:9" ht="12.75" hidden="1">
      <c r="A51" s="15" t="s">
        <v>395</v>
      </c>
      <c r="B51" s="217">
        <v>0</v>
      </c>
      <c r="C51" s="220">
        <v>0</v>
      </c>
      <c r="D51" s="217">
        <v>0</v>
      </c>
      <c r="E51" s="220">
        <v>0</v>
      </c>
      <c r="F51" s="119"/>
      <c r="G51" s="154">
        <f>SUM('Ingresos Reales'!H109)</f>
        <v>0</v>
      </c>
      <c r="H51" s="119">
        <f>SUM('Presupuesto Ingresos'!H109)</f>
        <v>0</v>
      </c>
      <c r="I51" s="191">
        <f>SUM(G51-H51)</f>
        <v>0</v>
      </c>
    </row>
    <row r="52" spans="1:9" ht="12.75" hidden="1">
      <c r="A52" s="15"/>
      <c r="B52" s="217"/>
      <c r="C52" s="220"/>
      <c r="D52" s="217"/>
      <c r="E52" s="220"/>
      <c r="F52" s="119"/>
      <c r="G52" s="154"/>
      <c r="H52" s="119"/>
      <c r="I52" s="191"/>
    </row>
    <row r="53" spans="1:9" ht="12.75" hidden="1">
      <c r="A53" s="200" t="s">
        <v>409</v>
      </c>
      <c r="B53" s="228">
        <v>0</v>
      </c>
      <c r="C53" s="229">
        <v>0</v>
      </c>
      <c r="D53" s="228">
        <v>0</v>
      </c>
      <c r="E53" s="229">
        <v>0</v>
      </c>
      <c r="F53" s="119"/>
      <c r="G53" s="154">
        <f>SUM('Ingresos Reales'!H110)</f>
        <v>0</v>
      </c>
      <c r="H53" s="119">
        <f>SUM('Presupuesto Ingresos'!H110)</f>
        <v>0</v>
      </c>
      <c r="I53" s="191">
        <f>SUM(G53-H53)</f>
        <v>0</v>
      </c>
    </row>
    <row r="54" spans="1:9" ht="12.75">
      <c r="A54" s="15"/>
      <c r="B54" s="217"/>
      <c r="C54" s="220"/>
      <c r="D54" s="217"/>
      <c r="E54" s="220"/>
      <c r="F54" s="119"/>
      <c r="G54" s="154"/>
      <c r="H54" s="119"/>
      <c r="I54" s="191"/>
    </row>
    <row r="55" spans="1:9" ht="12.75">
      <c r="A55" s="15" t="s">
        <v>485</v>
      </c>
      <c r="B55" s="217">
        <v>14218430.64</v>
      </c>
      <c r="C55" s="220">
        <v>0</v>
      </c>
      <c r="D55" s="217">
        <v>0</v>
      </c>
      <c r="E55" s="220">
        <v>0</v>
      </c>
      <c r="F55" s="119">
        <v>14218430.64</v>
      </c>
      <c r="G55" s="154">
        <f>SUM('Ingresos Reales'!H111)</f>
        <v>0</v>
      </c>
      <c r="H55" s="119">
        <f>SUM('Presupuesto Ingresos'!H111)</f>
        <v>0</v>
      </c>
      <c r="I55" s="191">
        <f>SUM(G55-H55)</f>
        <v>0</v>
      </c>
    </row>
    <row r="56" spans="1:9" ht="12.75">
      <c r="A56" s="15"/>
      <c r="B56" s="217"/>
      <c r="C56" s="220"/>
      <c r="D56" s="217"/>
      <c r="E56" s="220"/>
      <c r="F56" s="119"/>
      <c r="G56" s="154"/>
      <c r="H56" s="119"/>
      <c r="I56" s="191"/>
    </row>
    <row r="57" spans="1:9" ht="12.75">
      <c r="A57" s="200" t="s">
        <v>500</v>
      </c>
      <c r="B57" s="228">
        <v>0</v>
      </c>
      <c r="C57" s="229">
        <v>11833730.399999999</v>
      </c>
      <c r="D57" s="228">
        <v>0</v>
      </c>
      <c r="E57" s="229">
        <v>11833730.399999999</v>
      </c>
      <c r="F57" s="119"/>
      <c r="G57" s="154">
        <f>SUM('Ingresos Reales'!H112)</f>
        <v>25412746.77</v>
      </c>
      <c r="H57" s="119">
        <f>SUM('Presupuesto Ingresos'!H112)</f>
        <v>0</v>
      </c>
      <c r="I57" s="191">
        <f>SUM(G57-H57)</f>
        <v>25412746.77</v>
      </c>
    </row>
    <row r="58" spans="1:9" ht="12.75" hidden="1">
      <c r="A58" s="15"/>
      <c r="B58" s="217"/>
      <c r="C58" s="220"/>
      <c r="D58" s="217"/>
      <c r="E58" s="220"/>
      <c r="F58" s="119"/>
      <c r="G58" s="154"/>
      <c r="H58" s="119"/>
      <c r="I58" s="191"/>
    </row>
    <row r="59" spans="1:9" ht="12.75" hidden="1">
      <c r="A59" s="16" t="s">
        <v>398</v>
      </c>
      <c r="B59" s="217">
        <v>0</v>
      </c>
      <c r="C59" s="220">
        <v>0</v>
      </c>
      <c r="D59" s="217">
        <v>0</v>
      </c>
      <c r="E59" s="220">
        <v>0</v>
      </c>
      <c r="F59" s="119"/>
      <c r="G59" s="154">
        <f>SUM('Ingresos Reales'!H113)</f>
        <v>0</v>
      </c>
      <c r="H59" s="119">
        <f>SUM('Presupuesto Ingresos'!H113)</f>
        <v>0</v>
      </c>
      <c r="I59" s="191">
        <f>SUM(G59-H59)</f>
        <v>0</v>
      </c>
    </row>
    <row r="60" spans="1:9" ht="12.75">
      <c r="A60" s="16"/>
      <c r="B60" s="217"/>
      <c r="C60" s="220"/>
      <c r="D60" s="217"/>
      <c r="E60" s="220"/>
      <c r="F60" s="119"/>
      <c r="G60" s="154"/>
      <c r="H60" s="119"/>
      <c r="I60" s="191"/>
    </row>
    <row r="61" spans="1:9" ht="12.75">
      <c r="A61" s="16" t="s">
        <v>453</v>
      </c>
      <c r="B61" s="217">
        <v>244798</v>
      </c>
      <c r="C61" s="220">
        <v>0</v>
      </c>
      <c r="D61" s="217">
        <v>0</v>
      </c>
      <c r="E61" s="220">
        <v>0</v>
      </c>
      <c r="F61" s="119">
        <v>244798</v>
      </c>
      <c r="G61" s="154">
        <f>SUM('Ingresos Reales'!H114)</f>
        <v>0</v>
      </c>
      <c r="H61" s="119">
        <f>SUM('Presupuesto Ingresos'!H114)</f>
        <v>0</v>
      </c>
      <c r="I61" s="191">
        <f>SUM(G61-H61)</f>
        <v>0</v>
      </c>
    </row>
    <row r="62" spans="1:9" ht="12.75" hidden="1">
      <c r="A62" s="15"/>
      <c r="B62" s="217"/>
      <c r="C62" s="220"/>
      <c r="D62" s="217"/>
      <c r="E62" s="220"/>
      <c r="F62" s="119"/>
      <c r="G62" s="154"/>
      <c r="H62" s="119"/>
      <c r="I62" s="191"/>
    </row>
    <row r="63" spans="1:9" ht="12.75" hidden="1">
      <c r="A63" s="15" t="s">
        <v>449</v>
      </c>
      <c r="B63" s="217">
        <v>0</v>
      </c>
      <c r="C63" s="220">
        <v>0</v>
      </c>
      <c r="D63" s="217">
        <v>0</v>
      </c>
      <c r="E63" s="220">
        <v>0</v>
      </c>
      <c r="F63" s="119"/>
      <c r="G63" s="154">
        <f>SUM('Ingresos Reales'!H115)</f>
        <v>0</v>
      </c>
      <c r="H63" s="119">
        <f>SUM('Presupuesto Ingresos'!H115)</f>
        <v>0</v>
      </c>
      <c r="I63" s="191">
        <f>SUM(G63-H63)</f>
        <v>0</v>
      </c>
    </row>
    <row r="64" spans="1:9" ht="12.75" hidden="1">
      <c r="A64" s="15"/>
      <c r="B64" s="217"/>
      <c r="C64" s="220"/>
      <c r="D64" s="217"/>
      <c r="E64" s="220"/>
      <c r="F64" s="119"/>
      <c r="G64" s="154"/>
      <c r="H64" s="119"/>
      <c r="I64" s="191"/>
    </row>
    <row r="65" spans="1:9" ht="12.75" hidden="1">
      <c r="A65" s="15" t="s">
        <v>450</v>
      </c>
      <c r="B65" s="217">
        <v>0</v>
      </c>
      <c r="C65" s="220">
        <v>0</v>
      </c>
      <c r="D65" s="217">
        <v>0</v>
      </c>
      <c r="E65" s="220">
        <v>0</v>
      </c>
      <c r="F65" s="119"/>
      <c r="G65" s="154">
        <f>SUM('Ingresos Reales'!H116)</f>
        <v>0</v>
      </c>
      <c r="H65" s="119">
        <f>SUM('Presupuesto Ingresos'!H116)</f>
        <v>0</v>
      </c>
      <c r="I65" s="191">
        <f>SUM(G65-H65)</f>
        <v>0</v>
      </c>
    </row>
    <row r="66" spans="1:9" ht="12.75" hidden="1">
      <c r="A66" s="15"/>
      <c r="B66" s="217"/>
      <c r="C66" s="220"/>
      <c r="D66" s="217"/>
      <c r="E66" s="220"/>
      <c r="F66" s="119"/>
      <c r="G66" s="154"/>
      <c r="H66" s="119"/>
      <c r="I66" s="191"/>
    </row>
    <row r="67" spans="1:9" ht="12.75" hidden="1">
      <c r="A67" s="15" t="s">
        <v>492</v>
      </c>
      <c r="B67" s="217">
        <v>0</v>
      </c>
      <c r="C67" s="220">
        <v>0</v>
      </c>
      <c r="D67" s="217">
        <v>0</v>
      </c>
      <c r="E67" s="220">
        <v>0</v>
      </c>
      <c r="F67" s="119"/>
      <c r="G67" s="154">
        <f>SUM('Ingresos Reales'!H117)</f>
        <v>0</v>
      </c>
      <c r="H67" s="119">
        <f>SUM('Presupuesto Ingresos'!H117)</f>
        <v>0</v>
      </c>
      <c r="I67" s="191">
        <f>SUM(G67-H67)</f>
        <v>0</v>
      </c>
    </row>
    <row r="68" spans="1:9" ht="12.75" hidden="1">
      <c r="A68" s="15"/>
      <c r="B68" s="217"/>
      <c r="C68" s="220"/>
      <c r="D68" s="217"/>
      <c r="E68" s="220"/>
      <c r="F68" s="119"/>
      <c r="G68" s="154"/>
      <c r="H68" s="119"/>
      <c r="I68" s="191"/>
    </row>
    <row r="69" spans="1:9" ht="12.75" hidden="1">
      <c r="A69" s="15" t="s">
        <v>461</v>
      </c>
      <c r="B69" s="217">
        <v>0</v>
      </c>
      <c r="C69" s="220">
        <v>0</v>
      </c>
      <c r="D69" s="217">
        <v>0</v>
      </c>
      <c r="E69" s="223">
        <v>0</v>
      </c>
      <c r="F69" s="119"/>
      <c r="G69" s="154">
        <f>SUM('Ingresos Reales'!H118)</f>
        <v>0</v>
      </c>
      <c r="H69" s="119">
        <f>SUM('Presupuesto Ingresos'!H118)</f>
        <v>0</v>
      </c>
      <c r="I69" s="191">
        <f>SUM(G69-H69)</f>
        <v>0</v>
      </c>
    </row>
    <row r="70" spans="1:9" ht="12.75">
      <c r="A70" s="15"/>
      <c r="B70" s="217"/>
      <c r="C70" s="220"/>
      <c r="D70" s="217"/>
      <c r="E70" s="223"/>
      <c r="F70" s="119"/>
      <c r="G70" s="154"/>
      <c r="H70" s="119"/>
      <c r="I70" s="191"/>
    </row>
    <row r="71" spans="1:9" ht="12.75">
      <c r="A71" s="200" t="s">
        <v>505</v>
      </c>
      <c r="B71" s="228">
        <v>4600000</v>
      </c>
      <c r="C71" s="229">
        <v>5000000</v>
      </c>
      <c r="D71" s="228">
        <v>0</v>
      </c>
      <c r="E71" s="232">
        <v>5000000</v>
      </c>
      <c r="F71" s="119">
        <v>4600000</v>
      </c>
      <c r="G71" s="154">
        <f>SUM('Ingresos Reales'!H119)</f>
        <v>5000000</v>
      </c>
      <c r="H71" s="119">
        <f>SUM('Presupuesto Ingresos'!H119)</f>
        <v>0</v>
      </c>
      <c r="I71" s="191">
        <f>SUM(G71-H71)</f>
        <v>5000000</v>
      </c>
    </row>
    <row r="72" spans="1:9" ht="12.75">
      <c r="A72" s="15"/>
      <c r="B72" s="217"/>
      <c r="C72" s="220"/>
      <c r="D72" s="217"/>
      <c r="E72" s="220"/>
      <c r="F72" s="119"/>
      <c r="G72" s="154"/>
      <c r="H72" s="119"/>
      <c r="I72" s="191"/>
    </row>
    <row r="73" spans="1:9" ht="12.75" hidden="1">
      <c r="A73" s="200" t="s">
        <v>506</v>
      </c>
      <c r="B73" s="228">
        <v>0</v>
      </c>
      <c r="C73" s="229">
        <v>0</v>
      </c>
      <c r="D73" s="228">
        <v>0</v>
      </c>
      <c r="E73" s="229">
        <v>0</v>
      </c>
      <c r="F73" s="119"/>
      <c r="G73" s="154">
        <f>SUM('Ingresos Reales'!H120)</f>
        <v>0</v>
      </c>
      <c r="H73" s="119">
        <f>SUM('Presupuesto Ingresos'!H120)</f>
        <v>0</v>
      </c>
      <c r="I73" s="191">
        <f>SUM(G73-H73)</f>
        <v>0</v>
      </c>
    </row>
    <row r="74" spans="1:9" ht="12.75" hidden="1">
      <c r="A74" s="15"/>
      <c r="B74" s="218"/>
      <c r="C74" s="220"/>
      <c r="D74" s="218"/>
      <c r="E74" s="220"/>
      <c r="F74" s="11"/>
      <c r="G74" s="34"/>
      <c r="H74" s="12"/>
      <c r="I74" s="12"/>
    </row>
    <row r="75" spans="1:9" ht="12.75">
      <c r="A75" s="189" t="s">
        <v>4</v>
      </c>
      <c r="B75" s="231">
        <v>27876861.64</v>
      </c>
      <c r="C75" s="231">
        <v>24509262.4</v>
      </c>
      <c r="D75" s="231">
        <v>0</v>
      </c>
      <c r="E75" s="231">
        <v>24509262.4</v>
      </c>
      <c r="F75" s="6">
        <f>SUM(F10:F73)</f>
        <v>31098633.64</v>
      </c>
      <c r="G75" s="190">
        <f>SUM(G10:G73)</f>
        <v>40883495.769999996</v>
      </c>
      <c r="H75" s="190">
        <f>SUM(H10:H73)</f>
        <v>0</v>
      </c>
      <c r="I75" s="190">
        <f>SUM(I10:I73)</f>
        <v>40883495.769999996</v>
      </c>
    </row>
  </sheetData>
  <sheetProtection/>
  <mergeCells count="8">
    <mergeCell ref="A3:I3"/>
    <mergeCell ref="A4:I4"/>
    <mergeCell ref="F7:G7"/>
    <mergeCell ref="A1:I1"/>
    <mergeCell ref="B6:E6"/>
    <mergeCell ref="F6:I6"/>
    <mergeCell ref="B7:C7"/>
    <mergeCell ref="A2:I2"/>
  </mergeCells>
  <printOptions horizontalCentered="1"/>
  <pageMargins left="0.1968503937007874" right="0.1968503937007874" top="0.15748031496062992" bottom="0.31496062992125984" header="0" footer="0"/>
  <pageSetup horizontalDpi="600" verticalDpi="600" orientation="landscape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37.00390625" style="0" bestFit="1" customWidth="1"/>
    <col min="2" max="3" width="11.28125" style="0" customWidth="1"/>
    <col min="4" max="4" width="14.8515625" style="0" bestFit="1" customWidth="1"/>
    <col min="5" max="5" width="11.2812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274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8" t="s">
        <v>173</v>
      </c>
      <c r="B11" s="217">
        <v>0</v>
      </c>
      <c r="C11" s="217">
        <v>0</v>
      </c>
      <c r="D11" s="217">
        <v>0</v>
      </c>
      <c r="E11" s="217">
        <v>0</v>
      </c>
      <c r="F11" s="24">
        <v>0</v>
      </c>
      <c r="G11" s="91">
        <f>SUM('Ingresos Reales'!H121)</f>
        <v>0</v>
      </c>
      <c r="H11" s="24">
        <f>SUM('Presupuesto Ingresos'!H121)</f>
        <v>0</v>
      </c>
      <c r="I11" s="91">
        <f>SUM(G11-H11)</f>
        <v>0</v>
      </c>
    </row>
    <row r="12" spans="1:9" ht="12.75">
      <c r="A12" s="9"/>
      <c r="B12" s="218"/>
      <c r="C12" s="218"/>
      <c r="D12" s="218"/>
      <c r="E12" s="218"/>
      <c r="F12" s="25"/>
      <c r="G12" s="25"/>
      <c r="H12" s="25"/>
      <c r="I12" s="25"/>
    </row>
    <row r="13" spans="2:9" ht="12.75">
      <c r="B13" s="222"/>
      <c r="C13" s="222"/>
      <c r="D13" s="222"/>
      <c r="E13" s="222"/>
      <c r="F13" s="31"/>
      <c r="G13" s="31"/>
      <c r="H13" s="31"/>
      <c r="I13" s="31"/>
    </row>
    <row r="14" spans="1:9" ht="12.75">
      <c r="A14" s="5" t="s">
        <v>4</v>
      </c>
      <c r="B14" s="219">
        <v>0</v>
      </c>
      <c r="C14" s="219">
        <v>0</v>
      </c>
      <c r="D14" s="219">
        <v>0</v>
      </c>
      <c r="E14" s="219">
        <v>0</v>
      </c>
      <c r="F14" s="6">
        <f>SUM(F10:F12)</f>
        <v>0</v>
      </c>
      <c r="G14" s="93">
        <f>SUM(G10:G12)</f>
        <v>0</v>
      </c>
      <c r="H14" s="6">
        <f>SUM(H10:H12)</f>
        <v>0</v>
      </c>
      <c r="I14" s="93">
        <f>SUM(I10:I12)</f>
        <v>0</v>
      </c>
    </row>
  </sheetData>
  <sheetProtection/>
  <mergeCells count="8">
    <mergeCell ref="A3:I3"/>
    <mergeCell ref="A4:I4"/>
    <mergeCell ref="F7:G7"/>
    <mergeCell ref="A1:I1"/>
    <mergeCell ref="B6:E6"/>
    <mergeCell ref="F6:I6"/>
    <mergeCell ref="B7:C7"/>
    <mergeCell ref="A2:I2"/>
  </mergeCells>
  <printOptions horizontalCentered="1"/>
  <pageMargins left="0.3" right="0.17" top="0.2" bottom="0.21" header="0" footer="0"/>
  <pageSetup fitToHeight="1" fitToWidth="1" horizontalDpi="600" verticalDpi="600" orientation="landscape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PageLayoutView="0" workbookViewId="0" topLeftCell="A1">
      <selection activeCell="A1" sqref="A1:I3"/>
    </sheetView>
  </sheetViews>
  <sheetFormatPr defaultColWidth="11.421875" defaultRowHeight="12.75"/>
  <cols>
    <col min="1" max="1" width="37.00390625" style="0" bestFit="1" customWidth="1"/>
    <col min="2" max="2" width="17.7109375" style="0" bestFit="1" customWidth="1"/>
    <col min="3" max="3" width="11.57421875" style="0" customWidth="1"/>
    <col min="4" max="4" width="15.00390625" style="0" bestFit="1" customWidth="1"/>
    <col min="5" max="5" width="11.5742187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191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8" t="s">
        <v>133</v>
      </c>
      <c r="B11" s="217">
        <v>17000000</v>
      </c>
      <c r="C11" s="217">
        <v>0</v>
      </c>
      <c r="D11" s="217">
        <v>0</v>
      </c>
      <c r="E11" s="217">
        <v>0</v>
      </c>
      <c r="F11" s="119">
        <v>35500000</v>
      </c>
      <c r="G11" s="91">
        <f>SUM('Ingresos Reales'!H124)</f>
        <v>0</v>
      </c>
      <c r="H11" s="24">
        <f>SUM('Presupuesto Ingresos'!H124)</f>
        <v>0</v>
      </c>
      <c r="I11" s="91">
        <f>SUM(G11-H11)</f>
        <v>0</v>
      </c>
    </row>
    <row r="12" spans="1:9" ht="12.75">
      <c r="A12" s="8"/>
      <c r="B12" s="217"/>
      <c r="C12" s="217"/>
      <c r="D12" s="217"/>
      <c r="E12" s="217"/>
      <c r="F12" s="24"/>
      <c r="G12" s="24"/>
      <c r="H12" s="24"/>
      <c r="I12" s="24"/>
    </row>
    <row r="13" spans="1:9" ht="12.75">
      <c r="A13" s="8" t="s">
        <v>134</v>
      </c>
      <c r="B13" s="217">
        <v>0</v>
      </c>
      <c r="C13" s="217">
        <v>0</v>
      </c>
      <c r="D13" s="217">
        <v>0</v>
      </c>
      <c r="E13" s="217">
        <v>0</v>
      </c>
      <c r="F13" s="24">
        <v>0</v>
      </c>
      <c r="G13" s="91">
        <f>SUM('Ingresos Reales'!H125)</f>
        <v>0</v>
      </c>
      <c r="H13" s="24">
        <f>SUM('Presupuesto Ingresos'!H125)</f>
        <v>0</v>
      </c>
      <c r="I13" s="91">
        <f>SUM(G13-H13)</f>
        <v>0</v>
      </c>
    </row>
    <row r="14" spans="1:9" ht="12.75">
      <c r="A14" s="8"/>
      <c r="B14" s="217"/>
      <c r="C14" s="217"/>
      <c r="D14" s="217"/>
      <c r="E14" s="217"/>
      <c r="F14" s="24"/>
      <c r="G14" s="24"/>
      <c r="H14" s="24"/>
      <c r="I14" s="24"/>
    </row>
    <row r="15" spans="1:9" ht="12.75">
      <c r="A15" s="8" t="s">
        <v>135</v>
      </c>
      <c r="B15" s="217">
        <v>0</v>
      </c>
      <c r="C15" s="217">
        <v>0</v>
      </c>
      <c r="D15" s="217">
        <v>0</v>
      </c>
      <c r="E15" s="217">
        <v>0</v>
      </c>
      <c r="F15" s="24">
        <v>0</v>
      </c>
      <c r="G15" s="91">
        <f>SUM('Ingresos Reales'!H126)</f>
        <v>0</v>
      </c>
      <c r="H15" s="24">
        <f>SUM('Presupuesto Ingresos'!H126)</f>
        <v>0</v>
      </c>
      <c r="I15" s="91">
        <f>SUM(G15-H15)</f>
        <v>0</v>
      </c>
    </row>
    <row r="16" spans="1:9" ht="12.75">
      <c r="A16" s="8"/>
      <c r="B16" s="217"/>
      <c r="C16" s="217"/>
      <c r="D16" s="217"/>
      <c r="E16" s="217"/>
      <c r="F16" s="24"/>
      <c r="G16" s="91"/>
      <c r="H16" s="24"/>
      <c r="I16" s="91"/>
    </row>
    <row r="17" spans="1:9" ht="12.75">
      <c r="A17" s="8" t="s">
        <v>285</v>
      </c>
      <c r="B17" s="217">
        <v>0</v>
      </c>
      <c r="C17" s="217">
        <v>0</v>
      </c>
      <c r="D17" s="217">
        <v>0</v>
      </c>
      <c r="E17" s="217">
        <v>0</v>
      </c>
      <c r="F17" s="24">
        <v>0</v>
      </c>
      <c r="G17" s="91">
        <f>SUM('Ingresos Reales'!H127)</f>
        <v>0</v>
      </c>
      <c r="H17" s="24">
        <f>SUM('Presupuesto Ingresos'!H127)</f>
        <v>0</v>
      </c>
      <c r="I17" s="91">
        <f>SUM(G17-H17)</f>
        <v>0</v>
      </c>
    </row>
    <row r="18" spans="1:9" ht="12.75">
      <c r="A18" s="8"/>
      <c r="B18" s="217"/>
      <c r="C18" s="217"/>
      <c r="D18" s="217"/>
      <c r="E18" s="217"/>
      <c r="F18" s="24"/>
      <c r="G18" s="91"/>
      <c r="H18" s="24"/>
      <c r="I18" s="91"/>
    </row>
    <row r="19" spans="1:9" ht="12.75">
      <c r="A19" s="8" t="s">
        <v>304</v>
      </c>
      <c r="B19" s="217">
        <v>0</v>
      </c>
      <c r="C19" s="217">
        <v>0</v>
      </c>
      <c r="D19" s="217">
        <v>0</v>
      </c>
      <c r="E19" s="217">
        <v>0</v>
      </c>
      <c r="F19" s="24">
        <v>0</v>
      </c>
      <c r="G19" s="91">
        <f>SUM('Ingresos Reales'!H128)</f>
        <v>0</v>
      </c>
      <c r="H19" s="24">
        <f>SUM('Presupuesto Ingresos'!H128)</f>
        <v>0</v>
      </c>
      <c r="I19" s="91">
        <f>SUM(G19-H19)</f>
        <v>0</v>
      </c>
    </row>
    <row r="20" spans="1:9" ht="12.75">
      <c r="A20" s="9"/>
      <c r="B20" s="218"/>
      <c r="C20" s="218"/>
      <c r="D20" s="218"/>
      <c r="E20" s="218"/>
      <c r="F20" s="25"/>
      <c r="G20" s="25"/>
      <c r="H20" s="25"/>
      <c r="I20" s="25"/>
    </row>
    <row r="21" spans="2:9" ht="12.75">
      <c r="B21" s="222"/>
      <c r="C21" s="222"/>
      <c r="D21" s="222"/>
      <c r="E21" s="222"/>
      <c r="F21" s="31"/>
      <c r="G21" s="31"/>
      <c r="H21" s="31"/>
      <c r="I21" s="31"/>
    </row>
    <row r="22" spans="1:9" ht="12.75">
      <c r="A22" s="5" t="s">
        <v>4</v>
      </c>
      <c r="B22" s="219">
        <v>17000000</v>
      </c>
      <c r="C22" s="219">
        <v>0</v>
      </c>
      <c r="D22" s="219">
        <v>0</v>
      </c>
      <c r="E22" s="219">
        <v>0</v>
      </c>
      <c r="F22" s="6">
        <f>SUM(F10:F20)</f>
        <v>35500000</v>
      </c>
      <c r="G22" s="93">
        <f>SUM(G10:G20)</f>
        <v>0</v>
      </c>
      <c r="H22" s="6">
        <f>SUM(H10:H20)</f>
        <v>0</v>
      </c>
      <c r="I22" s="93">
        <f>SUM(I10:I20)</f>
        <v>0</v>
      </c>
    </row>
  </sheetData>
  <sheetProtection/>
  <mergeCells count="8">
    <mergeCell ref="A3:I3"/>
    <mergeCell ref="A4:I4"/>
    <mergeCell ref="F7:G7"/>
    <mergeCell ref="A1:I1"/>
    <mergeCell ref="B6:E6"/>
    <mergeCell ref="F6:I6"/>
    <mergeCell ref="B7:C7"/>
    <mergeCell ref="A2:I2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A2" sqref="A2:I3"/>
    </sheetView>
  </sheetViews>
  <sheetFormatPr defaultColWidth="11.421875" defaultRowHeight="12.75"/>
  <cols>
    <col min="1" max="1" width="37.00390625" style="0" bestFit="1" customWidth="1"/>
    <col min="2" max="3" width="11.421875" style="0" customWidth="1"/>
    <col min="4" max="4" width="14.8515625" style="0" bestFit="1" customWidth="1"/>
    <col min="5" max="5" width="11.42187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42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8" t="s">
        <v>3</v>
      </c>
      <c r="B11" s="217">
        <v>4138244.46</v>
      </c>
      <c r="C11" s="217">
        <v>3729975.21</v>
      </c>
      <c r="D11" s="217">
        <v>0</v>
      </c>
      <c r="E11" s="217">
        <v>3729975.21</v>
      </c>
      <c r="F11" s="24">
        <v>9769787.969999999</v>
      </c>
      <c r="G11" s="91">
        <f>SUM('Ingresos Reales'!H130)</f>
        <v>10203553.49</v>
      </c>
      <c r="H11" s="24">
        <f>SUM('Presupuesto Ingresos'!H130)</f>
        <v>0</v>
      </c>
      <c r="I11" s="91">
        <f>SUM(G11-H11)</f>
        <v>10203553.49</v>
      </c>
    </row>
    <row r="12" spans="1:9" ht="12.75">
      <c r="A12" s="9"/>
      <c r="B12" s="218"/>
      <c r="C12" s="218"/>
      <c r="D12" s="218"/>
      <c r="E12" s="218"/>
      <c r="F12" s="25"/>
      <c r="G12" s="25"/>
      <c r="H12" s="25"/>
      <c r="I12" s="25"/>
    </row>
    <row r="13" spans="2:9" ht="12.75">
      <c r="B13" s="222"/>
      <c r="C13" s="222"/>
      <c r="D13" s="222"/>
      <c r="E13" s="222"/>
      <c r="F13" s="31"/>
      <c r="G13" s="31"/>
      <c r="H13" s="31"/>
      <c r="I13" s="31"/>
    </row>
    <row r="14" spans="1:9" ht="12.75">
      <c r="A14" s="5" t="s">
        <v>4</v>
      </c>
      <c r="B14" s="219">
        <v>4138244.46</v>
      </c>
      <c r="C14" s="219">
        <v>3729975.21</v>
      </c>
      <c r="D14" s="219">
        <v>0</v>
      </c>
      <c r="E14" s="219">
        <v>3729975.21</v>
      </c>
      <c r="F14" s="6">
        <f>SUM(F10:F12)</f>
        <v>9769787.969999999</v>
      </c>
      <c r="G14" s="93">
        <f>SUM(G10:G12)</f>
        <v>10203553.49</v>
      </c>
      <c r="H14" s="6">
        <f>SUM(H10:H12)</f>
        <v>0</v>
      </c>
      <c r="I14" s="93">
        <f>SUM(I10:I12)</f>
        <v>10203553.49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PageLayoutView="0" workbookViewId="0" topLeftCell="A1">
      <selection activeCell="A1" sqref="A1:H3"/>
    </sheetView>
  </sheetViews>
  <sheetFormatPr defaultColWidth="53.28125" defaultRowHeight="12.75"/>
  <cols>
    <col min="1" max="1" width="53.421875" style="188" customWidth="1"/>
    <col min="2" max="2" width="18.421875" style="116" bestFit="1" customWidth="1"/>
    <col min="3" max="3" width="18.00390625" style="116" bestFit="1" customWidth="1"/>
    <col min="4" max="4" width="17.00390625" style="116" bestFit="1" customWidth="1"/>
    <col min="5" max="5" width="18.00390625" style="116" bestFit="1" customWidth="1"/>
    <col min="6" max="6" width="18.421875" style="116" bestFit="1" customWidth="1"/>
    <col min="7" max="7" width="17.57421875" style="116" bestFit="1" customWidth="1"/>
    <col min="8" max="8" width="18.7109375" style="116" bestFit="1" customWidth="1"/>
    <col min="9" max="16384" width="53.28125" style="116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55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56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57"/>
    </row>
    <row r="4" spans="1:8" ht="12.75">
      <c r="A4" s="261" t="s">
        <v>181</v>
      </c>
      <c r="B4" s="261"/>
      <c r="C4" s="261"/>
      <c r="D4" s="261"/>
      <c r="E4" s="261"/>
      <c r="F4" s="261"/>
      <c r="G4" s="261"/>
      <c r="H4" s="261"/>
    </row>
    <row r="5" ht="13.5" thickBot="1">
      <c r="A5" s="143"/>
    </row>
    <row r="6" spans="1:8" ht="13.5" thickBot="1">
      <c r="A6" s="130" t="s">
        <v>0</v>
      </c>
      <c r="B6" s="130" t="s">
        <v>6</v>
      </c>
      <c r="C6" s="130" t="s">
        <v>7</v>
      </c>
      <c r="D6" s="130" t="s">
        <v>8</v>
      </c>
      <c r="E6" s="130" t="s">
        <v>9</v>
      </c>
      <c r="F6" s="130" t="s">
        <v>10</v>
      </c>
      <c r="G6" s="130" t="s">
        <v>11</v>
      </c>
      <c r="H6" s="130" t="s">
        <v>68</v>
      </c>
    </row>
    <row r="8" spans="1:8" ht="12.75">
      <c r="A8" s="131" t="s">
        <v>90</v>
      </c>
      <c r="B8" s="132">
        <f>SUM(B9:B11)</f>
        <v>34094234</v>
      </c>
      <c r="C8" s="132">
        <f aca="true" t="shared" si="0" ref="C8:H8">SUM(C9:C11)</f>
        <v>26253188</v>
      </c>
      <c r="D8" s="132">
        <f t="shared" si="0"/>
        <v>32377175</v>
      </c>
      <c r="E8" s="132">
        <f t="shared" si="0"/>
        <v>28544067</v>
      </c>
      <c r="F8" s="132">
        <f t="shared" si="0"/>
        <v>29036928</v>
      </c>
      <c r="G8" s="132">
        <f t="shared" si="0"/>
        <v>28265217</v>
      </c>
      <c r="H8" s="132">
        <f t="shared" si="0"/>
        <v>178570809</v>
      </c>
    </row>
    <row r="9" spans="1:8" ht="12.75">
      <c r="A9" s="133" t="s">
        <v>46</v>
      </c>
      <c r="B9" s="114">
        <v>21176773</v>
      </c>
      <c r="C9" s="114">
        <v>18661741</v>
      </c>
      <c r="D9" s="114">
        <v>23941412</v>
      </c>
      <c r="E9" s="114">
        <v>20160763</v>
      </c>
      <c r="F9" s="114">
        <v>20719674</v>
      </c>
      <c r="G9" s="114">
        <v>19990622</v>
      </c>
      <c r="H9" s="114">
        <f>SUM(B9:G9)</f>
        <v>124650985</v>
      </c>
    </row>
    <row r="10" spans="1:8" ht="12.75">
      <c r="A10" s="133" t="s">
        <v>48</v>
      </c>
      <c r="B10" s="114">
        <v>6117555</v>
      </c>
      <c r="C10" s="114">
        <v>4193545</v>
      </c>
      <c r="D10" s="114">
        <v>4193645</v>
      </c>
      <c r="E10" s="114">
        <v>4301755</v>
      </c>
      <c r="F10" s="114">
        <v>4193645</v>
      </c>
      <c r="G10" s="114">
        <v>4193545</v>
      </c>
      <c r="H10" s="114">
        <f>SUM(B10:G10)</f>
        <v>27193690</v>
      </c>
    </row>
    <row r="11" spans="1:8" ht="12.75">
      <c r="A11" s="133" t="s">
        <v>47</v>
      </c>
      <c r="B11" s="114">
        <v>6799906</v>
      </c>
      <c r="C11" s="114">
        <v>3397902</v>
      </c>
      <c r="D11" s="114">
        <v>4242118</v>
      </c>
      <c r="E11" s="114">
        <v>4081549</v>
      </c>
      <c r="F11" s="114">
        <v>4123609</v>
      </c>
      <c r="G11" s="114">
        <v>4081050</v>
      </c>
      <c r="H11" s="114">
        <f>SUM(B11:G11)</f>
        <v>26726134</v>
      </c>
    </row>
    <row r="12" spans="1:8" ht="12.75">
      <c r="A12" s="160"/>
      <c r="B12" s="114"/>
      <c r="C12" s="114"/>
      <c r="D12" s="114"/>
      <c r="E12" s="114"/>
      <c r="F12" s="114"/>
      <c r="G12" s="114"/>
      <c r="H12" s="114"/>
    </row>
    <row r="13" spans="1:8" ht="12.75">
      <c r="A13" s="134" t="s">
        <v>43</v>
      </c>
      <c r="B13" s="135">
        <f>SUM(B14:B19)</f>
        <v>5030533</v>
      </c>
      <c r="C13" s="135">
        <f aca="true" t="shared" si="1" ref="C13:H13">SUM(C14:C19)</f>
        <v>5030533</v>
      </c>
      <c r="D13" s="135">
        <f t="shared" si="1"/>
        <v>5030533</v>
      </c>
      <c r="E13" s="135">
        <f t="shared" si="1"/>
        <v>5030533</v>
      </c>
      <c r="F13" s="135">
        <f t="shared" si="1"/>
        <v>5030533</v>
      </c>
      <c r="G13" s="135">
        <f t="shared" si="1"/>
        <v>5030533</v>
      </c>
      <c r="H13" s="135">
        <f t="shared" si="1"/>
        <v>30183198</v>
      </c>
    </row>
    <row r="14" spans="1:8" ht="12.75">
      <c r="A14" s="133" t="s">
        <v>63</v>
      </c>
      <c r="B14" s="114">
        <v>3100000</v>
      </c>
      <c r="C14" s="114">
        <v>3100000</v>
      </c>
      <c r="D14" s="114">
        <v>3100000</v>
      </c>
      <c r="E14" s="114">
        <v>3100000</v>
      </c>
      <c r="F14" s="114">
        <v>3100000</v>
      </c>
      <c r="G14" s="114">
        <v>3100000</v>
      </c>
      <c r="H14" s="114">
        <f aca="true" t="shared" si="2" ref="H14:H19">SUM(B14:G14)</f>
        <v>18600000</v>
      </c>
    </row>
    <row r="15" spans="1:8" ht="12.75">
      <c r="A15" s="133" t="s">
        <v>124</v>
      </c>
      <c r="B15" s="114">
        <v>1510533</v>
      </c>
      <c r="C15" s="114">
        <v>1510533</v>
      </c>
      <c r="D15" s="114">
        <v>1510533</v>
      </c>
      <c r="E15" s="114">
        <v>1510533</v>
      </c>
      <c r="F15" s="114">
        <v>1510533</v>
      </c>
      <c r="G15" s="114">
        <v>1510533</v>
      </c>
      <c r="H15" s="114">
        <f t="shared" si="2"/>
        <v>9063198</v>
      </c>
    </row>
    <row r="16" spans="1:8" ht="12.75">
      <c r="A16" s="133" t="s">
        <v>49</v>
      </c>
      <c r="B16" s="114">
        <v>40000</v>
      </c>
      <c r="C16" s="114">
        <v>40000</v>
      </c>
      <c r="D16" s="114">
        <v>40000</v>
      </c>
      <c r="E16" s="114">
        <v>40000</v>
      </c>
      <c r="F16" s="114">
        <v>40000</v>
      </c>
      <c r="G16" s="114">
        <v>40000</v>
      </c>
      <c r="H16" s="114">
        <f t="shared" si="2"/>
        <v>240000</v>
      </c>
    </row>
    <row r="17" spans="1:8" ht="12.75" hidden="1">
      <c r="A17" s="133" t="s">
        <v>50</v>
      </c>
      <c r="B17" s="114"/>
      <c r="C17" s="114"/>
      <c r="D17" s="114"/>
      <c r="E17" s="114"/>
      <c r="F17" s="114"/>
      <c r="G17" s="114"/>
      <c r="H17" s="114">
        <f t="shared" si="2"/>
        <v>0</v>
      </c>
    </row>
    <row r="18" spans="1:8" ht="12.75" hidden="1">
      <c r="A18" s="133" t="s">
        <v>125</v>
      </c>
      <c r="B18" s="114"/>
      <c r="C18" s="114"/>
      <c r="D18" s="114"/>
      <c r="E18" s="114"/>
      <c r="F18" s="114"/>
      <c r="G18" s="114"/>
      <c r="H18" s="114">
        <f t="shared" si="2"/>
        <v>0</v>
      </c>
    </row>
    <row r="19" spans="1:8" ht="12.75">
      <c r="A19" s="133" t="s">
        <v>3</v>
      </c>
      <c r="B19" s="114">
        <v>380000</v>
      </c>
      <c r="C19" s="114">
        <v>380000</v>
      </c>
      <c r="D19" s="114">
        <v>380000</v>
      </c>
      <c r="E19" s="114">
        <v>380000</v>
      </c>
      <c r="F19" s="114">
        <v>380000</v>
      </c>
      <c r="G19" s="114">
        <v>380000</v>
      </c>
      <c r="H19" s="114">
        <f t="shared" si="2"/>
        <v>2280000</v>
      </c>
    </row>
    <row r="20" spans="1:8" ht="12.75">
      <c r="A20" s="160"/>
      <c r="B20" s="114"/>
      <c r="C20" s="114"/>
      <c r="D20" s="114"/>
      <c r="E20" s="114"/>
      <c r="F20" s="114"/>
      <c r="G20" s="114"/>
      <c r="H20" s="127"/>
    </row>
    <row r="21" spans="1:8" ht="12.75">
      <c r="A21" s="136" t="s">
        <v>44</v>
      </c>
      <c r="B21" s="135">
        <f aca="true" t="shared" si="3" ref="B21:G21">SUM(B22:B28)</f>
        <v>4626450</v>
      </c>
      <c r="C21" s="135">
        <f t="shared" si="3"/>
        <v>2201450</v>
      </c>
      <c r="D21" s="135">
        <f t="shared" si="3"/>
        <v>2751450</v>
      </c>
      <c r="E21" s="135">
        <f t="shared" si="3"/>
        <v>2291450</v>
      </c>
      <c r="F21" s="135">
        <f t="shared" si="3"/>
        <v>2811450</v>
      </c>
      <c r="G21" s="135">
        <f t="shared" si="3"/>
        <v>2926450</v>
      </c>
      <c r="H21" s="135">
        <f aca="true" t="shared" si="4" ref="H21:H28">SUM(B21:G21)</f>
        <v>17608700</v>
      </c>
    </row>
    <row r="22" spans="1:8" ht="12.75">
      <c r="A22" s="133" t="s">
        <v>126</v>
      </c>
      <c r="B22" s="114">
        <v>2675000</v>
      </c>
      <c r="C22" s="114">
        <v>250000</v>
      </c>
      <c r="D22" s="114">
        <v>800000</v>
      </c>
      <c r="E22" s="114">
        <v>250000</v>
      </c>
      <c r="F22" s="114">
        <v>800000</v>
      </c>
      <c r="G22" s="114">
        <v>1135000</v>
      </c>
      <c r="H22" s="114">
        <f t="shared" si="4"/>
        <v>5910000</v>
      </c>
    </row>
    <row r="23" spans="1:8" ht="12.75" hidden="1">
      <c r="A23" s="133" t="s">
        <v>51</v>
      </c>
      <c r="B23" s="114"/>
      <c r="C23" s="114"/>
      <c r="D23" s="114"/>
      <c r="E23" s="114"/>
      <c r="F23" s="114"/>
      <c r="G23" s="114"/>
      <c r="H23" s="114">
        <f t="shared" si="4"/>
        <v>0</v>
      </c>
    </row>
    <row r="24" spans="1:8" ht="12.75">
      <c r="A24" s="133" t="s">
        <v>52</v>
      </c>
      <c r="B24" s="114">
        <v>547000</v>
      </c>
      <c r="C24" s="114">
        <v>547000</v>
      </c>
      <c r="D24" s="114">
        <v>547000</v>
      </c>
      <c r="E24" s="114">
        <v>547000</v>
      </c>
      <c r="F24" s="114">
        <v>547000</v>
      </c>
      <c r="G24" s="114">
        <v>547000</v>
      </c>
      <c r="H24" s="114">
        <f t="shared" si="4"/>
        <v>3282000</v>
      </c>
    </row>
    <row r="25" spans="1:8" ht="12.75">
      <c r="A25" s="133" t="s">
        <v>53</v>
      </c>
      <c r="B25" s="114">
        <v>167000</v>
      </c>
      <c r="C25" s="114">
        <v>167000</v>
      </c>
      <c r="D25" s="114">
        <v>167000</v>
      </c>
      <c r="E25" s="114">
        <v>167000</v>
      </c>
      <c r="F25" s="114">
        <v>167000</v>
      </c>
      <c r="G25" s="114">
        <v>167000</v>
      </c>
      <c r="H25" s="114">
        <f t="shared" si="4"/>
        <v>1002000</v>
      </c>
    </row>
    <row r="26" spans="1:8" ht="12.75">
      <c r="A26" s="133" t="s">
        <v>54</v>
      </c>
      <c r="B26" s="114">
        <v>1032450</v>
      </c>
      <c r="C26" s="114">
        <v>1032450</v>
      </c>
      <c r="D26" s="114">
        <v>1032450</v>
      </c>
      <c r="E26" s="114">
        <v>1122450</v>
      </c>
      <c r="F26" s="114">
        <v>1092450</v>
      </c>
      <c r="G26" s="114">
        <v>872450</v>
      </c>
      <c r="H26" s="114">
        <f t="shared" si="4"/>
        <v>6184700</v>
      </c>
    </row>
    <row r="27" spans="1:8" ht="12.75">
      <c r="A27" s="133" t="s">
        <v>3</v>
      </c>
      <c r="B27" s="114">
        <v>205000</v>
      </c>
      <c r="C27" s="114">
        <v>205000</v>
      </c>
      <c r="D27" s="114">
        <v>205000</v>
      </c>
      <c r="E27" s="114">
        <v>205000</v>
      </c>
      <c r="F27" s="114">
        <v>205000</v>
      </c>
      <c r="G27" s="114">
        <v>205000</v>
      </c>
      <c r="H27" s="114">
        <f t="shared" si="4"/>
        <v>1230000</v>
      </c>
    </row>
    <row r="28" spans="1:8" ht="12.75" hidden="1">
      <c r="A28" s="136" t="s">
        <v>335</v>
      </c>
      <c r="B28" s="114"/>
      <c r="C28" s="114"/>
      <c r="D28" s="114"/>
      <c r="E28" s="114"/>
      <c r="F28" s="114"/>
      <c r="G28" s="114"/>
      <c r="H28" s="114">
        <f t="shared" si="4"/>
        <v>0</v>
      </c>
    </row>
    <row r="29" spans="1:8" ht="12.75">
      <c r="A29" s="160"/>
      <c r="B29" s="114"/>
      <c r="C29" s="114"/>
      <c r="D29" s="114"/>
      <c r="E29" s="114"/>
      <c r="F29" s="114"/>
      <c r="G29" s="114"/>
      <c r="H29" s="127"/>
    </row>
    <row r="30" spans="1:8" ht="12.75">
      <c r="A30" s="136" t="s">
        <v>275</v>
      </c>
      <c r="B30" s="135">
        <f aca="true" t="shared" si="5" ref="B30:H30">SUM(B31:B37)</f>
        <v>7304918</v>
      </c>
      <c r="C30" s="135">
        <f t="shared" si="5"/>
        <v>4233708</v>
      </c>
      <c r="D30" s="135">
        <f t="shared" si="5"/>
        <v>4253008</v>
      </c>
      <c r="E30" s="135">
        <f t="shared" si="5"/>
        <v>4244708</v>
      </c>
      <c r="F30" s="135">
        <f t="shared" si="5"/>
        <v>4244708</v>
      </c>
      <c r="G30" s="135">
        <f t="shared" si="5"/>
        <v>4233708</v>
      </c>
      <c r="H30" s="135">
        <f t="shared" si="5"/>
        <v>28514758</v>
      </c>
    </row>
    <row r="31" spans="1:8" ht="12.75">
      <c r="A31" s="133" t="s">
        <v>245</v>
      </c>
      <c r="B31" s="114">
        <v>2633000</v>
      </c>
      <c r="C31" s="114">
        <v>2633000</v>
      </c>
      <c r="D31" s="114">
        <v>2633000</v>
      </c>
      <c r="E31" s="114">
        <v>2633000</v>
      </c>
      <c r="F31" s="114">
        <v>2633000</v>
      </c>
      <c r="G31" s="114">
        <v>2633000</v>
      </c>
      <c r="H31" s="114">
        <f aca="true" t="shared" si="6" ref="H31:H37">SUM(B31:G31)</f>
        <v>15798000</v>
      </c>
    </row>
    <row r="32" spans="1:8" ht="12.75">
      <c r="A32" s="133" t="s">
        <v>55</v>
      </c>
      <c r="B32" s="114">
        <v>1285500</v>
      </c>
      <c r="C32" s="114">
        <v>1285500</v>
      </c>
      <c r="D32" s="114">
        <v>1285500</v>
      </c>
      <c r="E32" s="114">
        <v>1285500</v>
      </c>
      <c r="F32" s="114">
        <v>1285500</v>
      </c>
      <c r="G32" s="114">
        <v>1285500</v>
      </c>
      <c r="H32" s="114">
        <f t="shared" si="6"/>
        <v>7713000</v>
      </c>
    </row>
    <row r="33" spans="1:8" ht="12.75">
      <c r="A33" s="133" t="s">
        <v>127</v>
      </c>
      <c r="B33" s="114">
        <v>5000</v>
      </c>
      <c r="C33" s="114">
        <v>5000</v>
      </c>
      <c r="D33" s="114">
        <v>13300</v>
      </c>
      <c r="E33" s="114">
        <v>5000</v>
      </c>
      <c r="F33" s="114">
        <v>5000</v>
      </c>
      <c r="G33" s="114">
        <v>5000</v>
      </c>
      <c r="H33" s="114">
        <f t="shared" si="6"/>
        <v>38300</v>
      </c>
    </row>
    <row r="34" spans="1:8" ht="12.75">
      <c r="A34" s="133" t="s">
        <v>57</v>
      </c>
      <c r="B34" s="114">
        <v>237120</v>
      </c>
      <c r="C34" s="114">
        <v>237120</v>
      </c>
      <c r="D34" s="114">
        <v>237120</v>
      </c>
      <c r="E34" s="114">
        <v>237120</v>
      </c>
      <c r="F34" s="114">
        <v>237120</v>
      </c>
      <c r="G34" s="114">
        <v>237120</v>
      </c>
      <c r="H34" s="114">
        <f t="shared" si="6"/>
        <v>1422720</v>
      </c>
    </row>
    <row r="35" spans="1:8" ht="12.75">
      <c r="A35" s="133" t="s">
        <v>56</v>
      </c>
      <c r="B35" s="114">
        <v>40855</v>
      </c>
      <c r="C35" s="114">
        <v>40855</v>
      </c>
      <c r="D35" s="114">
        <v>51855</v>
      </c>
      <c r="E35" s="114">
        <v>51855</v>
      </c>
      <c r="F35" s="114">
        <v>51855</v>
      </c>
      <c r="G35" s="114">
        <v>40855</v>
      </c>
      <c r="H35" s="114">
        <f t="shared" si="6"/>
        <v>278130</v>
      </c>
    </row>
    <row r="36" spans="1:8" ht="12.75" hidden="1">
      <c r="A36" s="133" t="s">
        <v>139</v>
      </c>
      <c r="B36" s="114"/>
      <c r="C36" s="114"/>
      <c r="D36" s="114"/>
      <c r="E36" s="114"/>
      <c r="F36" s="114"/>
      <c r="G36" s="114"/>
      <c r="H36" s="114">
        <f t="shared" si="6"/>
        <v>0</v>
      </c>
    </row>
    <row r="37" spans="1:8" ht="12.75">
      <c r="A37" s="133" t="s">
        <v>3</v>
      </c>
      <c r="B37" s="114">
        <v>3103443</v>
      </c>
      <c r="C37" s="114">
        <v>32233</v>
      </c>
      <c r="D37" s="114">
        <v>32233</v>
      </c>
      <c r="E37" s="114">
        <v>32233</v>
      </c>
      <c r="F37" s="114">
        <v>32233</v>
      </c>
      <c r="G37" s="114">
        <v>32233</v>
      </c>
      <c r="H37" s="114">
        <f t="shared" si="6"/>
        <v>3264608</v>
      </c>
    </row>
    <row r="38" spans="1:8" ht="12.75">
      <c r="A38" s="160"/>
      <c r="B38" s="114"/>
      <c r="C38" s="114"/>
      <c r="D38" s="114"/>
      <c r="E38" s="114"/>
      <c r="F38" s="114"/>
      <c r="G38" s="114"/>
      <c r="H38" s="127"/>
    </row>
    <row r="39" spans="1:8" ht="12.75">
      <c r="A39" s="136" t="s">
        <v>45</v>
      </c>
      <c r="B39" s="135">
        <f>SUM(B40:B41)</f>
        <v>2140000</v>
      </c>
      <c r="C39" s="135">
        <f aca="true" t="shared" si="7" ref="C39:H39">SUM(C40:C41)</f>
        <v>1640000</v>
      </c>
      <c r="D39" s="135">
        <f t="shared" si="7"/>
        <v>1640000</v>
      </c>
      <c r="E39" s="135">
        <f t="shared" si="7"/>
        <v>1490000</v>
      </c>
      <c r="F39" s="135">
        <f t="shared" si="7"/>
        <v>40000</v>
      </c>
      <c r="G39" s="135">
        <f t="shared" si="7"/>
        <v>40000</v>
      </c>
      <c r="H39" s="135">
        <f t="shared" si="7"/>
        <v>6990000</v>
      </c>
    </row>
    <row r="40" spans="1:8" ht="12.75">
      <c r="A40" s="133" t="s">
        <v>58</v>
      </c>
      <c r="B40" s="114">
        <v>2140000</v>
      </c>
      <c r="C40" s="114">
        <v>1640000</v>
      </c>
      <c r="D40" s="114">
        <v>1640000</v>
      </c>
      <c r="E40" s="114">
        <v>1490000</v>
      </c>
      <c r="F40" s="114">
        <v>40000</v>
      </c>
      <c r="G40" s="114">
        <v>40000</v>
      </c>
      <c r="H40" s="114">
        <f>SUM(B40:G40)</f>
        <v>6990000</v>
      </c>
    </row>
    <row r="41" spans="1:8" ht="12.75" hidden="1">
      <c r="A41" s="133" t="s">
        <v>59</v>
      </c>
      <c r="B41" s="114"/>
      <c r="C41" s="114"/>
      <c r="D41" s="114"/>
      <c r="E41" s="114"/>
      <c r="F41" s="114"/>
      <c r="G41" s="114"/>
      <c r="H41" s="114">
        <f>SUM(B41:G41)</f>
        <v>0</v>
      </c>
    </row>
    <row r="42" spans="1:8" ht="12.75">
      <c r="A42" s="160"/>
      <c r="B42" s="114"/>
      <c r="C42" s="114"/>
      <c r="D42" s="114"/>
      <c r="E42" s="114"/>
      <c r="F42" s="114"/>
      <c r="G42" s="114"/>
      <c r="H42" s="127"/>
    </row>
    <row r="43" spans="1:8" ht="12.75">
      <c r="A43" s="136" t="s">
        <v>111</v>
      </c>
      <c r="B43" s="135">
        <f>SUM(B44:B47)</f>
        <v>11817000</v>
      </c>
      <c r="C43" s="135">
        <f aca="true" t="shared" si="8" ref="C43:H43">SUM(C44:C47)</f>
        <v>12843000</v>
      </c>
      <c r="D43" s="135">
        <f t="shared" si="8"/>
        <v>7780000</v>
      </c>
      <c r="E43" s="135">
        <f t="shared" si="8"/>
        <v>7335000</v>
      </c>
      <c r="F43" s="135">
        <f t="shared" si="8"/>
        <v>6180000</v>
      </c>
      <c r="G43" s="135">
        <f t="shared" si="8"/>
        <v>6180000</v>
      </c>
      <c r="H43" s="135">
        <f t="shared" si="8"/>
        <v>52135000</v>
      </c>
    </row>
    <row r="44" spans="1:8" ht="12.75">
      <c r="A44" s="133" t="s">
        <v>60</v>
      </c>
      <c r="B44" s="114">
        <v>5080000</v>
      </c>
      <c r="C44" s="114">
        <v>8930000</v>
      </c>
      <c r="D44" s="114">
        <v>4730000</v>
      </c>
      <c r="E44" s="114">
        <v>4730000</v>
      </c>
      <c r="F44" s="114">
        <v>4730000</v>
      </c>
      <c r="G44" s="114">
        <v>4730000</v>
      </c>
      <c r="H44" s="114">
        <f>SUM(B44:G44)</f>
        <v>32930000</v>
      </c>
    </row>
    <row r="45" spans="1:8" ht="12.75">
      <c r="A45" s="133" t="s">
        <v>356</v>
      </c>
      <c r="B45" s="114">
        <v>6737000</v>
      </c>
      <c r="C45" s="114">
        <v>3913000</v>
      </c>
      <c r="D45" s="114">
        <v>3050000</v>
      </c>
      <c r="E45" s="114">
        <v>2605000</v>
      </c>
      <c r="F45" s="114">
        <v>1450000</v>
      </c>
      <c r="G45" s="114">
        <v>1450000</v>
      </c>
      <c r="H45" s="114">
        <f>SUM(B45:G45)</f>
        <v>19205000</v>
      </c>
    </row>
    <row r="46" spans="1:8" ht="12.75" hidden="1">
      <c r="A46" s="133" t="s">
        <v>163</v>
      </c>
      <c r="B46" s="114"/>
      <c r="C46" s="114"/>
      <c r="D46" s="114"/>
      <c r="E46" s="114"/>
      <c r="F46" s="114"/>
      <c r="G46" s="114"/>
      <c r="H46" s="114">
        <f>SUM(B46:G46)</f>
        <v>0</v>
      </c>
    </row>
    <row r="47" spans="1:8" ht="12.75" hidden="1">
      <c r="A47" s="137" t="s">
        <v>61</v>
      </c>
      <c r="B47" s="117"/>
      <c r="C47" s="117"/>
      <c r="D47" s="117"/>
      <c r="E47" s="117"/>
      <c r="F47" s="117"/>
      <c r="G47" s="117"/>
      <c r="H47" s="117">
        <f>SUM(B47:G47)</f>
        <v>0</v>
      </c>
    </row>
    <row r="48" spans="1:8" ht="12.75">
      <c r="A48" s="138"/>
      <c r="B48" s="118"/>
      <c r="C48" s="118"/>
      <c r="D48" s="118"/>
      <c r="E48" s="118"/>
      <c r="F48" s="118"/>
      <c r="G48" s="118"/>
      <c r="H48" s="118"/>
    </row>
    <row r="49" spans="1:8" ht="12.75">
      <c r="A49" s="187"/>
      <c r="B49" s="128"/>
      <c r="C49" s="140"/>
      <c r="D49" s="128"/>
      <c r="E49" s="140"/>
      <c r="F49" s="128"/>
      <c r="G49" s="140"/>
      <c r="H49" s="123"/>
    </row>
    <row r="50" spans="1:8" ht="12.75">
      <c r="A50" s="141" t="s">
        <v>128</v>
      </c>
      <c r="B50" s="135">
        <f>SUM(B51:B67)</f>
        <v>2100000</v>
      </c>
      <c r="C50" s="135">
        <f aca="true" t="shared" si="9" ref="C50:H50">SUM(C51:C67)</f>
        <v>2100000</v>
      </c>
      <c r="D50" s="135">
        <f t="shared" si="9"/>
        <v>2100000</v>
      </c>
      <c r="E50" s="135">
        <f t="shared" si="9"/>
        <v>2100000</v>
      </c>
      <c r="F50" s="135">
        <f t="shared" si="9"/>
        <v>2100000</v>
      </c>
      <c r="G50" s="135">
        <f t="shared" si="9"/>
        <v>2100000</v>
      </c>
      <c r="H50" s="135">
        <f t="shared" si="9"/>
        <v>12600000</v>
      </c>
    </row>
    <row r="51" spans="1:8" ht="12.75" hidden="1">
      <c r="A51" s="95" t="s">
        <v>246</v>
      </c>
      <c r="B51" s="207"/>
      <c r="C51" s="122"/>
      <c r="D51" s="119"/>
      <c r="E51" s="122"/>
      <c r="F51" s="119"/>
      <c r="G51" s="122"/>
      <c r="H51" s="114">
        <f aca="true" t="shared" si="10" ref="H51:H58">SUM(B51:G51)</f>
        <v>0</v>
      </c>
    </row>
    <row r="52" spans="1:8" ht="12.75" hidden="1">
      <c r="A52" s="95" t="s">
        <v>52</v>
      </c>
      <c r="B52" s="119"/>
      <c r="C52" s="122"/>
      <c r="D52" s="119"/>
      <c r="E52" s="122"/>
      <c r="F52" s="119"/>
      <c r="G52" s="122"/>
      <c r="H52" s="114">
        <f t="shared" si="10"/>
        <v>0</v>
      </c>
    </row>
    <row r="53" spans="1:8" ht="12.75" hidden="1">
      <c r="A53" s="95" t="s">
        <v>412</v>
      </c>
      <c r="B53" s="119"/>
      <c r="C53" s="122"/>
      <c r="D53" s="119"/>
      <c r="E53" s="122"/>
      <c r="F53" s="119"/>
      <c r="G53" s="122"/>
      <c r="H53" s="114">
        <f t="shared" si="10"/>
        <v>0</v>
      </c>
    </row>
    <row r="54" spans="1:8" ht="12.75" hidden="1">
      <c r="A54" s="95" t="s">
        <v>358</v>
      </c>
      <c r="B54" s="119"/>
      <c r="C54" s="122"/>
      <c r="D54" s="119"/>
      <c r="E54" s="122"/>
      <c r="F54" s="119"/>
      <c r="G54" s="122"/>
      <c r="H54" s="114">
        <f t="shared" si="10"/>
        <v>0</v>
      </c>
    </row>
    <row r="55" spans="1:8" ht="12.75" hidden="1">
      <c r="A55" s="95" t="s">
        <v>359</v>
      </c>
      <c r="B55" s="119"/>
      <c r="C55" s="122"/>
      <c r="D55" s="119"/>
      <c r="E55" s="122"/>
      <c r="F55" s="119"/>
      <c r="G55" s="122"/>
      <c r="H55" s="114">
        <f t="shared" si="10"/>
        <v>0</v>
      </c>
    </row>
    <row r="56" spans="1:8" ht="12.75" hidden="1">
      <c r="A56" s="95" t="s">
        <v>424</v>
      </c>
      <c r="B56" s="119"/>
      <c r="C56" s="122"/>
      <c r="D56" s="119"/>
      <c r="E56" s="122"/>
      <c r="F56" s="119"/>
      <c r="G56" s="122"/>
      <c r="H56" s="114">
        <f t="shared" si="10"/>
        <v>0</v>
      </c>
    </row>
    <row r="57" spans="1:8" ht="12.75" hidden="1">
      <c r="A57" s="202" t="s">
        <v>465</v>
      </c>
      <c r="B57" s="119"/>
      <c r="C57" s="122"/>
      <c r="D57" s="119"/>
      <c r="E57" s="122"/>
      <c r="F57" s="119"/>
      <c r="G57" s="122"/>
      <c r="H57" s="114">
        <f t="shared" si="10"/>
        <v>0</v>
      </c>
    </row>
    <row r="58" spans="1:8" ht="12.75" hidden="1">
      <c r="A58" s="202" t="s">
        <v>501</v>
      </c>
      <c r="B58" s="119"/>
      <c r="C58" s="122"/>
      <c r="D58" s="119"/>
      <c r="E58" s="122"/>
      <c r="F58" s="119"/>
      <c r="G58" s="122"/>
      <c r="H58" s="114">
        <f t="shared" si="10"/>
        <v>0</v>
      </c>
    </row>
    <row r="59" spans="1:8" ht="12.75">
      <c r="A59" s="202" t="s">
        <v>551</v>
      </c>
      <c r="B59" s="119"/>
      <c r="C59" s="122"/>
      <c r="D59" s="119"/>
      <c r="E59" s="122"/>
      <c r="F59" s="119"/>
      <c r="G59" s="122"/>
      <c r="H59" s="114">
        <f aca="true" t="shared" si="11" ref="H59:H67">SUM(B59:G59)</f>
        <v>0</v>
      </c>
    </row>
    <row r="60" spans="1:8" ht="12.75" hidden="1">
      <c r="A60" s="95" t="s">
        <v>419</v>
      </c>
      <c r="B60" s="119"/>
      <c r="C60" s="122"/>
      <c r="D60" s="119"/>
      <c r="E60" s="122"/>
      <c r="F60" s="119"/>
      <c r="G60" s="122"/>
      <c r="H60" s="114">
        <f t="shared" si="11"/>
        <v>0</v>
      </c>
    </row>
    <row r="61" spans="1:8" ht="12.75" hidden="1">
      <c r="A61" s="95" t="s">
        <v>411</v>
      </c>
      <c r="B61" s="119"/>
      <c r="C61" s="122"/>
      <c r="D61" s="119"/>
      <c r="E61" s="122"/>
      <c r="F61" s="119"/>
      <c r="G61" s="122"/>
      <c r="H61" s="114">
        <f t="shared" si="11"/>
        <v>0</v>
      </c>
    </row>
    <row r="62" spans="1:8" ht="12.75" hidden="1">
      <c r="A62" s="95" t="s">
        <v>360</v>
      </c>
      <c r="B62" s="119"/>
      <c r="C62" s="122"/>
      <c r="D62" s="119"/>
      <c r="E62" s="122"/>
      <c r="F62" s="119"/>
      <c r="G62" s="122"/>
      <c r="H62" s="114">
        <f t="shared" si="11"/>
        <v>0</v>
      </c>
    </row>
    <row r="63" spans="1:8" ht="12.75" hidden="1">
      <c r="A63" s="95" t="s">
        <v>361</v>
      </c>
      <c r="B63" s="119"/>
      <c r="C63" s="122"/>
      <c r="D63" s="119"/>
      <c r="E63" s="122"/>
      <c r="F63" s="119"/>
      <c r="G63" s="122"/>
      <c r="H63" s="114">
        <f t="shared" si="11"/>
        <v>0</v>
      </c>
    </row>
    <row r="64" spans="1:8" ht="12.75" hidden="1">
      <c r="A64" s="95" t="s">
        <v>425</v>
      </c>
      <c r="B64" s="114"/>
      <c r="C64" s="115"/>
      <c r="D64" s="114"/>
      <c r="E64" s="115"/>
      <c r="F64" s="114"/>
      <c r="G64" s="115"/>
      <c r="H64" s="114">
        <f t="shared" si="11"/>
        <v>0</v>
      </c>
    </row>
    <row r="65" spans="1:8" ht="12.75" hidden="1">
      <c r="A65" s="202" t="s">
        <v>466</v>
      </c>
      <c r="B65" s="114"/>
      <c r="C65" s="115"/>
      <c r="D65" s="114"/>
      <c r="E65" s="115"/>
      <c r="F65" s="114"/>
      <c r="G65" s="115"/>
      <c r="H65" s="114">
        <f t="shared" si="11"/>
        <v>0</v>
      </c>
    </row>
    <row r="66" spans="1:8" ht="12.75" hidden="1">
      <c r="A66" s="202" t="s">
        <v>502</v>
      </c>
      <c r="B66" s="114"/>
      <c r="C66" s="115"/>
      <c r="D66" s="114"/>
      <c r="E66" s="115"/>
      <c r="F66" s="114"/>
      <c r="G66" s="115"/>
      <c r="H66" s="114">
        <f t="shared" si="11"/>
        <v>0</v>
      </c>
    </row>
    <row r="67" spans="1:8" ht="12.75">
      <c r="A67" s="202" t="s">
        <v>545</v>
      </c>
      <c r="B67" s="114">
        <v>2100000</v>
      </c>
      <c r="C67" s="115">
        <v>2100000</v>
      </c>
      <c r="D67" s="114">
        <v>2100000</v>
      </c>
      <c r="E67" s="115">
        <v>2100000</v>
      </c>
      <c r="F67" s="114">
        <v>2100000</v>
      </c>
      <c r="G67" s="115">
        <v>2100000</v>
      </c>
      <c r="H67" s="114">
        <f t="shared" si="11"/>
        <v>12600000</v>
      </c>
    </row>
    <row r="68" spans="1:8" ht="12.75">
      <c r="A68" s="141" t="s">
        <v>18</v>
      </c>
      <c r="B68" s="135">
        <f>SUM(B69:B118)</f>
        <v>26586580.2</v>
      </c>
      <c r="C68" s="142">
        <f aca="true" t="shared" si="12" ref="C68:H68">SUM(C69:C118)</f>
        <v>20777315.2</v>
      </c>
      <c r="D68" s="135">
        <f t="shared" si="12"/>
        <v>24208128.2</v>
      </c>
      <c r="E68" s="142">
        <f t="shared" si="12"/>
        <v>23093596.2</v>
      </c>
      <c r="F68" s="135">
        <f t="shared" si="12"/>
        <v>23157509.2</v>
      </c>
      <c r="G68" s="142">
        <f t="shared" si="12"/>
        <v>22866554.2</v>
      </c>
      <c r="H68" s="135">
        <f t="shared" si="12"/>
        <v>140689683.2</v>
      </c>
    </row>
    <row r="69" spans="1:8" ht="12.75">
      <c r="A69" s="95" t="s">
        <v>294</v>
      </c>
      <c r="B69" s="119">
        <v>8563863</v>
      </c>
      <c r="C69" s="122">
        <v>7494598</v>
      </c>
      <c r="D69" s="119">
        <v>8501411</v>
      </c>
      <c r="E69" s="122">
        <v>7910879</v>
      </c>
      <c r="F69" s="119">
        <v>8534792</v>
      </c>
      <c r="G69" s="122">
        <v>7883837</v>
      </c>
      <c r="H69" s="114">
        <f aca="true" t="shared" si="13" ref="H69:H100">SUM(B69:G69)</f>
        <v>48889380</v>
      </c>
    </row>
    <row r="70" spans="1:8" ht="12.75" hidden="1">
      <c r="A70" s="95" t="s">
        <v>384</v>
      </c>
      <c r="B70" s="119"/>
      <c r="C70" s="122"/>
      <c r="D70" s="119"/>
      <c r="E70" s="122"/>
      <c r="F70" s="119"/>
      <c r="G70" s="122"/>
      <c r="H70" s="114">
        <f t="shared" si="13"/>
        <v>0</v>
      </c>
    </row>
    <row r="71" spans="1:8" ht="12.75" hidden="1">
      <c r="A71" s="95" t="s">
        <v>371</v>
      </c>
      <c r="B71" s="119"/>
      <c r="C71" s="122"/>
      <c r="D71" s="119"/>
      <c r="E71" s="122"/>
      <c r="F71" s="119"/>
      <c r="G71" s="122"/>
      <c r="H71" s="114">
        <f t="shared" si="13"/>
        <v>0</v>
      </c>
    </row>
    <row r="72" spans="1:8" ht="12.75" hidden="1">
      <c r="A72" s="95" t="s">
        <v>366</v>
      </c>
      <c r="B72" s="119"/>
      <c r="C72" s="122"/>
      <c r="D72" s="119"/>
      <c r="E72" s="122"/>
      <c r="F72" s="119"/>
      <c r="G72" s="122"/>
      <c r="H72" s="114">
        <f t="shared" si="13"/>
        <v>0</v>
      </c>
    </row>
    <row r="73" spans="1:8" ht="12.75" hidden="1">
      <c r="A73" s="95" t="s">
        <v>427</v>
      </c>
      <c r="B73" s="119"/>
      <c r="C73" s="122"/>
      <c r="D73" s="119"/>
      <c r="E73" s="122"/>
      <c r="F73" s="119"/>
      <c r="G73" s="122"/>
      <c r="H73" s="114">
        <f t="shared" si="13"/>
        <v>0</v>
      </c>
    </row>
    <row r="74" spans="1:8" ht="12.75" hidden="1">
      <c r="A74" s="202" t="s">
        <v>467</v>
      </c>
      <c r="B74" s="119"/>
      <c r="C74" s="122"/>
      <c r="D74" s="119"/>
      <c r="E74" s="122"/>
      <c r="F74" s="119"/>
      <c r="G74" s="122"/>
      <c r="H74" s="114">
        <f t="shared" si="13"/>
        <v>0</v>
      </c>
    </row>
    <row r="75" spans="1:8" ht="12.75">
      <c r="A75" s="95" t="s">
        <v>513</v>
      </c>
      <c r="B75" s="119"/>
      <c r="C75" s="122"/>
      <c r="D75" s="119"/>
      <c r="E75" s="122"/>
      <c r="F75" s="119"/>
      <c r="G75" s="122"/>
      <c r="H75" s="114">
        <f t="shared" si="13"/>
        <v>0</v>
      </c>
    </row>
    <row r="76" spans="1:8" ht="12.75">
      <c r="A76" s="202" t="s">
        <v>547</v>
      </c>
      <c r="B76" s="119">
        <v>1340000</v>
      </c>
      <c r="C76" s="122">
        <v>0</v>
      </c>
      <c r="D76" s="119">
        <v>240000</v>
      </c>
      <c r="E76" s="122">
        <v>2000000</v>
      </c>
      <c r="F76" s="119">
        <v>240000</v>
      </c>
      <c r="G76" s="122">
        <v>1100000</v>
      </c>
      <c r="H76" s="114">
        <f t="shared" si="13"/>
        <v>4920000</v>
      </c>
    </row>
    <row r="77" spans="1:8" ht="12.75" hidden="1">
      <c r="A77" s="95" t="s">
        <v>372</v>
      </c>
      <c r="B77" s="119"/>
      <c r="C77" s="122"/>
      <c r="D77" s="119"/>
      <c r="E77" s="122"/>
      <c r="F77" s="119"/>
      <c r="G77" s="122"/>
      <c r="H77" s="114">
        <f t="shared" si="13"/>
        <v>0</v>
      </c>
    </row>
    <row r="78" spans="1:8" ht="12.75" hidden="1">
      <c r="A78" s="95" t="s">
        <v>367</v>
      </c>
      <c r="B78" s="119"/>
      <c r="C78" s="122"/>
      <c r="D78" s="119"/>
      <c r="E78" s="122"/>
      <c r="F78" s="119"/>
      <c r="G78" s="122"/>
      <c r="H78" s="114">
        <f t="shared" si="13"/>
        <v>0</v>
      </c>
    </row>
    <row r="79" spans="1:8" ht="12.75" hidden="1">
      <c r="A79" s="95" t="s">
        <v>428</v>
      </c>
      <c r="B79" s="119"/>
      <c r="C79" s="122"/>
      <c r="D79" s="119"/>
      <c r="E79" s="122"/>
      <c r="F79" s="119"/>
      <c r="G79" s="122"/>
      <c r="H79" s="114">
        <f t="shared" si="13"/>
        <v>0</v>
      </c>
    </row>
    <row r="80" spans="1:8" ht="12.75" hidden="1">
      <c r="A80" s="202" t="s">
        <v>468</v>
      </c>
      <c r="B80" s="119"/>
      <c r="C80" s="122"/>
      <c r="D80" s="119"/>
      <c r="E80" s="122"/>
      <c r="F80" s="119"/>
      <c r="G80" s="122"/>
      <c r="H80" s="114">
        <f t="shared" si="13"/>
        <v>0</v>
      </c>
    </row>
    <row r="81" spans="1:8" ht="12.75">
      <c r="A81" s="95" t="s">
        <v>514</v>
      </c>
      <c r="B81" s="119"/>
      <c r="C81" s="122"/>
      <c r="D81" s="119"/>
      <c r="E81" s="122"/>
      <c r="F81" s="119"/>
      <c r="G81" s="122"/>
      <c r="H81" s="114">
        <f t="shared" si="13"/>
        <v>0</v>
      </c>
    </row>
    <row r="82" spans="1:8" ht="12.75">
      <c r="A82" s="202" t="s">
        <v>548</v>
      </c>
      <c r="B82" s="119">
        <v>120000</v>
      </c>
      <c r="C82" s="122">
        <v>120000</v>
      </c>
      <c r="D82" s="119">
        <v>120000</v>
      </c>
      <c r="E82" s="122">
        <v>120000</v>
      </c>
      <c r="F82" s="119">
        <v>120000</v>
      </c>
      <c r="G82" s="122">
        <v>120000</v>
      </c>
      <c r="H82" s="114">
        <f t="shared" si="13"/>
        <v>720000</v>
      </c>
    </row>
    <row r="83" spans="1:8" ht="12.75" hidden="1">
      <c r="A83" s="95" t="s">
        <v>373</v>
      </c>
      <c r="B83" s="119"/>
      <c r="C83" s="122"/>
      <c r="D83" s="119"/>
      <c r="E83" s="122"/>
      <c r="F83" s="119"/>
      <c r="G83" s="122"/>
      <c r="H83" s="114">
        <f t="shared" si="13"/>
        <v>0</v>
      </c>
    </row>
    <row r="84" spans="1:8" ht="12.75" hidden="1">
      <c r="A84" s="95" t="s">
        <v>368</v>
      </c>
      <c r="B84" s="119"/>
      <c r="C84" s="122"/>
      <c r="D84" s="119"/>
      <c r="E84" s="122"/>
      <c r="F84" s="119"/>
      <c r="G84" s="122"/>
      <c r="H84" s="114">
        <f t="shared" si="13"/>
        <v>0</v>
      </c>
    </row>
    <row r="85" spans="1:8" ht="12.75" hidden="1">
      <c r="A85" s="95" t="s">
        <v>429</v>
      </c>
      <c r="B85" s="119"/>
      <c r="C85" s="122"/>
      <c r="D85" s="119"/>
      <c r="E85" s="122"/>
      <c r="F85" s="119"/>
      <c r="G85" s="122"/>
      <c r="H85" s="114">
        <f t="shared" si="13"/>
        <v>0</v>
      </c>
    </row>
    <row r="86" spans="1:8" ht="12.75" hidden="1">
      <c r="A86" s="202" t="s">
        <v>475</v>
      </c>
      <c r="B86" s="119"/>
      <c r="C86" s="122"/>
      <c r="D86" s="119"/>
      <c r="E86" s="122"/>
      <c r="F86" s="119"/>
      <c r="G86" s="122"/>
      <c r="H86" s="114">
        <f t="shared" si="13"/>
        <v>0</v>
      </c>
    </row>
    <row r="87" spans="1:8" ht="12.75">
      <c r="A87" s="95" t="s">
        <v>515</v>
      </c>
      <c r="B87" s="119"/>
      <c r="C87" s="122"/>
      <c r="D87" s="119"/>
      <c r="E87" s="122"/>
      <c r="F87" s="119"/>
      <c r="G87" s="122"/>
      <c r="H87" s="114">
        <f t="shared" si="13"/>
        <v>0</v>
      </c>
    </row>
    <row r="88" spans="1:8" ht="12.75">
      <c r="A88" s="202" t="s">
        <v>549</v>
      </c>
      <c r="B88" s="119">
        <v>3460000</v>
      </c>
      <c r="C88" s="122">
        <v>2260000</v>
      </c>
      <c r="D88" s="119">
        <v>2260000</v>
      </c>
      <c r="E88" s="122">
        <v>2260000</v>
      </c>
      <c r="F88" s="119">
        <v>2260000</v>
      </c>
      <c r="G88" s="122">
        <v>3460000</v>
      </c>
      <c r="H88" s="114">
        <f t="shared" si="13"/>
        <v>15960000</v>
      </c>
    </row>
    <row r="89" spans="1:8" ht="12.75" hidden="1">
      <c r="A89" s="95" t="s">
        <v>360</v>
      </c>
      <c r="B89" s="119"/>
      <c r="C89" s="122"/>
      <c r="D89" s="119"/>
      <c r="E89" s="122"/>
      <c r="F89" s="119"/>
      <c r="G89" s="122"/>
      <c r="H89" s="114">
        <f t="shared" si="13"/>
        <v>0</v>
      </c>
    </row>
    <row r="90" spans="1:8" ht="12.75" hidden="1">
      <c r="A90" s="95" t="s">
        <v>361</v>
      </c>
      <c r="B90" s="119"/>
      <c r="C90" s="122"/>
      <c r="D90" s="119"/>
      <c r="E90" s="122"/>
      <c r="F90" s="119"/>
      <c r="G90" s="122"/>
      <c r="H90" s="114">
        <f t="shared" si="13"/>
        <v>0</v>
      </c>
    </row>
    <row r="91" spans="1:8" ht="12.75" hidden="1">
      <c r="A91" s="95" t="s">
        <v>425</v>
      </c>
      <c r="B91" s="119"/>
      <c r="C91" s="122"/>
      <c r="D91" s="119"/>
      <c r="E91" s="122"/>
      <c r="F91" s="119"/>
      <c r="G91" s="122"/>
      <c r="H91" s="114">
        <f t="shared" si="13"/>
        <v>0</v>
      </c>
    </row>
    <row r="92" spans="1:8" ht="12.75">
      <c r="A92" s="202" t="s">
        <v>502</v>
      </c>
      <c r="B92" s="119">
        <v>4000000</v>
      </c>
      <c r="C92" s="122">
        <v>1800000</v>
      </c>
      <c r="D92" s="119">
        <v>1700000</v>
      </c>
      <c r="E92" s="122">
        <v>1700000</v>
      </c>
      <c r="F92" s="119">
        <v>1700000</v>
      </c>
      <c r="G92" s="122">
        <v>1200000</v>
      </c>
      <c r="H92" s="114">
        <f t="shared" si="13"/>
        <v>12100000</v>
      </c>
    </row>
    <row r="93" spans="1:8" ht="12.75" hidden="1">
      <c r="A93" s="202" t="s">
        <v>545</v>
      </c>
      <c r="B93" s="119"/>
      <c r="C93" s="122"/>
      <c r="D93" s="119"/>
      <c r="E93" s="122"/>
      <c r="F93" s="119"/>
      <c r="G93" s="122"/>
      <c r="H93" s="114">
        <f t="shared" si="13"/>
        <v>0</v>
      </c>
    </row>
    <row r="94" spans="1:8" ht="12.75" hidden="1">
      <c r="A94" s="95" t="s">
        <v>370</v>
      </c>
      <c r="B94" s="119"/>
      <c r="C94" s="122"/>
      <c r="D94" s="119"/>
      <c r="E94" s="122"/>
      <c r="F94" s="119"/>
      <c r="G94" s="122"/>
      <c r="H94" s="114">
        <f t="shared" si="13"/>
        <v>0</v>
      </c>
    </row>
    <row r="95" spans="1:8" ht="12.75" hidden="1">
      <c r="A95" s="95" t="s">
        <v>369</v>
      </c>
      <c r="B95" s="119"/>
      <c r="C95" s="122"/>
      <c r="D95" s="119"/>
      <c r="E95" s="122"/>
      <c r="F95" s="119"/>
      <c r="G95" s="122"/>
      <c r="H95" s="114">
        <f t="shared" si="13"/>
        <v>0</v>
      </c>
    </row>
    <row r="96" spans="1:8" ht="12.75" hidden="1">
      <c r="A96" s="95" t="s">
        <v>426</v>
      </c>
      <c r="B96" s="119"/>
      <c r="C96" s="122"/>
      <c r="D96" s="119"/>
      <c r="E96" s="122"/>
      <c r="F96" s="119"/>
      <c r="G96" s="122"/>
      <c r="H96" s="114">
        <f t="shared" si="13"/>
        <v>0</v>
      </c>
    </row>
    <row r="97" spans="1:8" ht="12.75" hidden="1">
      <c r="A97" s="202" t="s">
        <v>469</v>
      </c>
      <c r="B97" s="119"/>
      <c r="C97" s="122"/>
      <c r="D97" s="119"/>
      <c r="E97" s="122"/>
      <c r="F97" s="119"/>
      <c r="G97" s="122"/>
      <c r="H97" s="114">
        <f t="shared" si="13"/>
        <v>0</v>
      </c>
    </row>
    <row r="98" spans="1:8" ht="12.75">
      <c r="A98" s="95" t="s">
        <v>516</v>
      </c>
      <c r="B98" s="119"/>
      <c r="C98" s="122"/>
      <c r="D98" s="119"/>
      <c r="E98" s="122"/>
      <c r="F98" s="119"/>
      <c r="G98" s="122"/>
      <c r="H98" s="114">
        <f t="shared" si="13"/>
        <v>0</v>
      </c>
    </row>
    <row r="99" spans="1:8" ht="12.75">
      <c r="A99" s="202" t="s">
        <v>550</v>
      </c>
      <c r="B99" s="119">
        <v>0</v>
      </c>
      <c r="C99" s="122">
        <v>0</v>
      </c>
      <c r="D99" s="119">
        <v>2284000</v>
      </c>
      <c r="E99" s="122">
        <v>0</v>
      </c>
      <c r="F99" s="119">
        <v>0</v>
      </c>
      <c r="G99" s="122">
        <v>0</v>
      </c>
      <c r="H99" s="114">
        <f t="shared" si="13"/>
        <v>2284000</v>
      </c>
    </row>
    <row r="100" spans="1:8" s="143" customFormat="1" ht="12.75" hidden="1">
      <c r="A100" s="95" t="s">
        <v>358</v>
      </c>
      <c r="B100" s="119"/>
      <c r="C100" s="122"/>
      <c r="D100" s="119"/>
      <c r="E100" s="122"/>
      <c r="F100" s="119"/>
      <c r="G100" s="122"/>
      <c r="H100" s="114">
        <f t="shared" si="13"/>
        <v>0</v>
      </c>
    </row>
    <row r="101" spans="1:8" s="143" customFormat="1" ht="12.75" hidden="1">
      <c r="A101" s="95" t="s">
        <v>359</v>
      </c>
      <c r="B101" s="119"/>
      <c r="C101" s="122"/>
      <c r="D101" s="119"/>
      <c r="E101" s="122"/>
      <c r="F101" s="119"/>
      <c r="G101" s="122"/>
      <c r="H101" s="114">
        <f aca="true" t="shared" si="14" ref="H101:H118">SUM(B101:G101)</f>
        <v>0</v>
      </c>
    </row>
    <row r="102" spans="1:8" s="143" customFormat="1" ht="12.75" hidden="1">
      <c r="A102" s="95" t="s">
        <v>424</v>
      </c>
      <c r="B102" s="119"/>
      <c r="C102" s="122"/>
      <c r="D102" s="119"/>
      <c r="E102" s="122"/>
      <c r="F102" s="119"/>
      <c r="G102" s="122"/>
      <c r="H102" s="114">
        <f t="shared" si="14"/>
        <v>0</v>
      </c>
    </row>
    <row r="103" spans="1:8" s="143" customFormat="1" ht="12.75" hidden="1">
      <c r="A103" s="202" t="s">
        <v>465</v>
      </c>
      <c r="B103" s="119"/>
      <c r="C103" s="122"/>
      <c r="D103" s="119"/>
      <c r="E103" s="122"/>
      <c r="F103" s="119"/>
      <c r="G103" s="122"/>
      <c r="H103" s="114">
        <f t="shared" si="14"/>
        <v>0</v>
      </c>
    </row>
    <row r="104" spans="1:8" s="143" customFormat="1" ht="12.75">
      <c r="A104" s="95" t="s">
        <v>501</v>
      </c>
      <c r="B104" s="119"/>
      <c r="C104" s="122"/>
      <c r="D104" s="119"/>
      <c r="E104" s="122"/>
      <c r="F104" s="119"/>
      <c r="G104" s="122"/>
      <c r="H104" s="114">
        <f t="shared" si="14"/>
        <v>0</v>
      </c>
    </row>
    <row r="105" spans="1:8" s="143" customFormat="1" ht="12.75">
      <c r="A105" s="202" t="s">
        <v>551</v>
      </c>
      <c r="B105" s="119">
        <v>1000</v>
      </c>
      <c r="C105" s="122">
        <v>1000</v>
      </c>
      <c r="D105" s="119">
        <v>1000</v>
      </c>
      <c r="E105" s="122">
        <v>1000</v>
      </c>
      <c r="F105" s="119">
        <v>1000</v>
      </c>
      <c r="G105" s="122">
        <v>1000</v>
      </c>
      <c r="H105" s="114">
        <f t="shared" si="14"/>
        <v>6000</v>
      </c>
    </row>
    <row r="106" spans="1:8" s="143" customFormat="1" ht="12.75" hidden="1">
      <c r="A106" s="95" t="s">
        <v>304</v>
      </c>
      <c r="B106" s="119"/>
      <c r="C106" s="122"/>
      <c r="D106" s="119"/>
      <c r="E106" s="122"/>
      <c r="F106" s="119"/>
      <c r="G106" s="122"/>
      <c r="H106" s="114">
        <f t="shared" si="14"/>
        <v>0</v>
      </c>
    </row>
    <row r="107" spans="1:8" s="143" customFormat="1" ht="12.75" hidden="1">
      <c r="A107" s="95" t="s">
        <v>246</v>
      </c>
      <c r="B107" s="119"/>
      <c r="C107" s="122"/>
      <c r="D107" s="119"/>
      <c r="E107" s="122"/>
      <c r="F107" s="119"/>
      <c r="G107" s="122"/>
      <c r="H107" s="114">
        <f t="shared" si="14"/>
        <v>0</v>
      </c>
    </row>
    <row r="108" spans="1:8" s="143" customFormat="1" ht="12.75" hidden="1">
      <c r="A108" s="95" t="s">
        <v>333</v>
      </c>
      <c r="B108" s="119"/>
      <c r="C108" s="122"/>
      <c r="D108" s="119"/>
      <c r="E108" s="122"/>
      <c r="F108" s="119"/>
      <c r="G108" s="122"/>
      <c r="H108" s="114">
        <f t="shared" si="14"/>
        <v>0</v>
      </c>
    </row>
    <row r="109" spans="1:8" s="143" customFormat="1" ht="12.75" hidden="1">
      <c r="A109" s="202" t="s">
        <v>517</v>
      </c>
      <c r="B109" s="119"/>
      <c r="C109" s="122"/>
      <c r="D109" s="119"/>
      <c r="E109" s="122"/>
      <c r="F109" s="119"/>
      <c r="G109" s="122"/>
      <c r="H109" s="114">
        <f t="shared" si="14"/>
        <v>0</v>
      </c>
    </row>
    <row r="110" spans="1:8" s="143" customFormat="1" ht="12.75">
      <c r="A110" s="202" t="s">
        <v>552</v>
      </c>
      <c r="B110" s="119">
        <v>4050000</v>
      </c>
      <c r="C110" s="122">
        <v>4050000</v>
      </c>
      <c r="D110" s="119">
        <v>4050000</v>
      </c>
      <c r="E110" s="122">
        <v>4050000</v>
      </c>
      <c r="F110" s="119">
        <v>4050000</v>
      </c>
      <c r="G110" s="122">
        <v>4050000</v>
      </c>
      <c r="H110" s="114">
        <f t="shared" si="14"/>
        <v>24300000</v>
      </c>
    </row>
    <row r="111" spans="1:8" s="143" customFormat="1" ht="12.75" hidden="1">
      <c r="A111" s="95" t="s">
        <v>315</v>
      </c>
      <c r="B111" s="119"/>
      <c r="C111" s="122"/>
      <c r="D111" s="119"/>
      <c r="E111" s="122"/>
      <c r="F111" s="119"/>
      <c r="G111" s="122"/>
      <c r="H111" s="114">
        <f t="shared" si="14"/>
        <v>0</v>
      </c>
    </row>
    <row r="112" spans="1:8" s="143" customFormat="1" ht="12.75">
      <c r="A112" s="95" t="s">
        <v>406</v>
      </c>
      <c r="B112" s="119">
        <v>0</v>
      </c>
      <c r="C112" s="122">
        <v>0</v>
      </c>
      <c r="D112" s="119">
        <v>0</v>
      </c>
      <c r="E112" s="122">
        <v>0</v>
      </c>
      <c r="F112" s="119">
        <v>1200000</v>
      </c>
      <c r="G112" s="122">
        <v>0</v>
      </c>
      <c r="H112" s="114">
        <f t="shared" si="14"/>
        <v>1200000</v>
      </c>
    </row>
    <row r="113" spans="1:8" s="143" customFormat="1" ht="12.75" hidden="1">
      <c r="A113" s="95" t="s">
        <v>414</v>
      </c>
      <c r="B113" s="119"/>
      <c r="C113" s="122"/>
      <c r="D113" s="119"/>
      <c r="E113" s="122"/>
      <c r="F113" s="119"/>
      <c r="G113" s="122"/>
      <c r="H113" s="114">
        <f t="shared" si="14"/>
        <v>0</v>
      </c>
    </row>
    <row r="114" spans="1:8" s="143" customFormat="1" ht="12.75" hidden="1">
      <c r="A114" s="95" t="s">
        <v>401</v>
      </c>
      <c r="B114" s="119"/>
      <c r="C114" s="122"/>
      <c r="D114" s="119"/>
      <c r="E114" s="122"/>
      <c r="F114" s="119"/>
      <c r="G114" s="122"/>
      <c r="H114" s="114">
        <f t="shared" si="14"/>
        <v>0</v>
      </c>
    </row>
    <row r="115" spans="1:8" s="143" customFormat="1" ht="12.75" hidden="1">
      <c r="A115" s="95" t="s">
        <v>402</v>
      </c>
      <c r="B115" s="119"/>
      <c r="C115" s="122"/>
      <c r="D115" s="119"/>
      <c r="E115" s="122"/>
      <c r="F115" s="119"/>
      <c r="G115" s="122"/>
      <c r="H115" s="114">
        <f t="shared" si="14"/>
        <v>0</v>
      </c>
    </row>
    <row r="116" spans="1:8" s="143" customFormat="1" ht="12.75" hidden="1">
      <c r="A116" s="202" t="s">
        <v>518</v>
      </c>
      <c r="B116" s="119"/>
      <c r="C116" s="122"/>
      <c r="D116" s="119"/>
      <c r="E116" s="122"/>
      <c r="F116" s="119"/>
      <c r="G116" s="122"/>
      <c r="H116" s="114">
        <f t="shared" si="14"/>
        <v>0</v>
      </c>
    </row>
    <row r="117" spans="1:8" s="143" customFormat="1" ht="12.75">
      <c r="A117" s="202" t="s">
        <v>553</v>
      </c>
      <c r="B117" s="119">
        <v>4100000</v>
      </c>
      <c r="C117" s="122">
        <v>4100000</v>
      </c>
      <c r="D117" s="119">
        <v>4100000</v>
      </c>
      <c r="E117" s="122">
        <v>4100000</v>
      </c>
      <c r="F117" s="119">
        <v>4100000</v>
      </c>
      <c r="G117" s="122">
        <v>4100000</v>
      </c>
      <c r="H117" s="114">
        <f t="shared" si="14"/>
        <v>24600000</v>
      </c>
    </row>
    <row r="118" spans="1:8" s="143" customFormat="1" ht="12.75">
      <c r="A118" s="95" t="s">
        <v>447</v>
      </c>
      <c r="B118" s="119">
        <v>951717.2</v>
      </c>
      <c r="C118" s="122">
        <v>951717.2</v>
      </c>
      <c r="D118" s="119">
        <v>951717.2</v>
      </c>
      <c r="E118" s="122">
        <v>951717.2</v>
      </c>
      <c r="F118" s="119">
        <v>951717.2</v>
      </c>
      <c r="G118" s="122">
        <v>951717.2</v>
      </c>
      <c r="H118" s="114">
        <f t="shared" si="14"/>
        <v>5710303.2</v>
      </c>
    </row>
    <row r="119" spans="1:8" ht="12.75">
      <c r="A119" s="141" t="s">
        <v>117</v>
      </c>
      <c r="B119" s="135">
        <f>SUM(B120:B124)</f>
        <v>2812600</v>
      </c>
      <c r="C119" s="142">
        <f aca="true" t="shared" si="15" ref="C119:H119">SUM(C120:C124)</f>
        <v>2738000</v>
      </c>
      <c r="D119" s="135">
        <f t="shared" si="15"/>
        <v>2698400</v>
      </c>
      <c r="E119" s="142">
        <f t="shared" si="15"/>
        <v>2670800</v>
      </c>
      <c r="F119" s="135">
        <f t="shared" si="15"/>
        <v>2638200</v>
      </c>
      <c r="G119" s="142">
        <f t="shared" si="15"/>
        <v>2608600</v>
      </c>
      <c r="H119" s="135">
        <f t="shared" si="15"/>
        <v>16166600</v>
      </c>
    </row>
    <row r="120" spans="1:8" ht="12.75" hidden="1">
      <c r="A120" s="95" t="s">
        <v>393</v>
      </c>
      <c r="B120" s="119"/>
      <c r="C120" s="122"/>
      <c r="D120" s="119"/>
      <c r="E120" s="122"/>
      <c r="F120" s="119"/>
      <c r="G120" s="122"/>
      <c r="H120" s="114">
        <f>SUM(B120:G120)</f>
        <v>0</v>
      </c>
    </row>
    <row r="121" spans="1:8" ht="12.75">
      <c r="A121" s="95" t="s">
        <v>392</v>
      </c>
      <c r="B121" s="119">
        <v>312600</v>
      </c>
      <c r="C121" s="122">
        <v>238000</v>
      </c>
      <c r="D121" s="119">
        <v>198400</v>
      </c>
      <c r="E121" s="122">
        <v>170800</v>
      </c>
      <c r="F121" s="119">
        <v>138200</v>
      </c>
      <c r="G121" s="122">
        <v>108600</v>
      </c>
      <c r="H121" s="114">
        <f>SUM(B121:G121)</f>
        <v>1166600</v>
      </c>
    </row>
    <row r="122" spans="1:8" ht="12.75">
      <c r="A122" s="95" t="s">
        <v>295</v>
      </c>
      <c r="B122" s="119">
        <v>2500000</v>
      </c>
      <c r="C122" s="122">
        <v>2500000</v>
      </c>
      <c r="D122" s="119">
        <v>2500000</v>
      </c>
      <c r="E122" s="122">
        <v>2500000</v>
      </c>
      <c r="F122" s="119">
        <v>2500000</v>
      </c>
      <c r="G122" s="122">
        <v>2500000</v>
      </c>
      <c r="H122" s="114">
        <f>SUM(B122:G122)</f>
        <v>15000000</v>
      </c>
    </row>
    <row r="123" spans="1:8" s="143" customFormat="1" ht="12.75" hidden="1">
      <c r="A123" s="95" t="s">
        <v>299</v>
      </c>
      <c r="B123" s="119"/>
      <c r="C123" s="122"/>
      <c r="D123" s="119"/>
      <c r="E123" s="122"/>
      <c r="F123" s="119"/>
      <c r="G123" s="122"/>
      <c r="H123" s="119">
        <f>SUM(B123:G123)</f>
        <v>0</v>
      </c>
    </row>
    <row r="124" spans="1:8" ht="12.75" hidden="1">
      <c r="A124" s="95" t="s">
        <v>305</v>
      </c>
      <c r="B124" s="135"/>
      <c r="C124" s="142"/>
      <c r="D124" s="135"/>
      <c r="E124" s="142"/>
      <c r="F124" s="135"/>
      <c r="G124" s="142"/>
      <c r="H124" s="114">
        <f>SUM(B124:G124)</f>
        <v>0</v>
      </c>
    </row>
    <row r="125" spans="1:8" ht="12.75">
      <c r="A125" s="141" t="s">
        <v>20</v>
      </c>
      <c r="B125" s="135">
        <f aca="true" t="shared" si="16" ref="B125:H125">SUM(B126:B181)</f>
        <v>25470610</v>
      </c>
      <c r="C125" s="142">
        <f t="shared" si="16"/>
        <v>12523000</v>
      </c>
      <c r="D125" s="135">
        <f t="shared" si="16"/>
        <v>14323000</v>
      </c>
      <c r="E125" s="142">
        <f t="shared" si="16"/>
        <v>12101000</v>
      </c>
      <c r="F125" s="135">
        <f t="shared" si="16"/>
        <v>13078805.94</v>
      </c>
      <c r="G125" s="142">
        <f t="shared" si="16"/>
        <v>9013000</v>
      </c>
      <c r="H125" s="135">
        <f t="shared" si="16"/>
        <v>86509415.94</v>
      </c>
    </row>
    <row r="126" spans="1:8" s="143" customFormat="1" ht="12.75" hidden="1">
      <c r="A126" s="95" t="s">
        <v>140</v>
      </c>
      <c r="B126" s="119"/>
      <c r="C126" s="122"/>
      <c r="D126" s="119"/>
      <c r="E126" s="122"/>
      <c r="F126" s="119"/>
      <c r="G126" s="122"/>
      <c r="H126" s="119">
        <f aca="true" t="shared" si="17" ref="H126:H152">SUM(B126:G126)</f>
        <v>0</v>
      </c>
    </row>
    <row r="127" spans="1:8" s="143" customFormat="1" ht="12.75" hidden="1">
      <c r="A127" s="95" t="s">
        <v>130</v>
      </c>
      <c r="B127" s="119"/>
      <c r="C127" s="122"/>
      <c r="D127" s="119"/>
      <c r="E127" s="122"/>
      <c r="F127" s="119"/>
      <c r="G127" s="122"/>
      <c r="H127" s="119">
        <f t="shared" si="17"/>
        <v>0</v>
      </c>
    </row>
    <row r="128" spans="1:8" s="143" customFormat="1" ht="12.75" hidden="1">
      <c r="A128" s="95" t="s">
        <v>286</v>
      </c>
      <c r="B128" s="119"/>
      <c r="C128" s="122"/>
      <c r="D128" s="119"/>
      <c r="E128" s="122"/>
      <c r="F128" s="119"/>
      <c r="G128" s="122"/>
      <c r="H128" s="119">
        <f t="shared" si="17"/>
        <v>0</v>
      </c>
    </row>
    <row r="129" spans="1:8" s="143" customFormat="1" ht="12.75" hidden="1">
      <c r="A129" s="95" t="s">
        <v>287</v>
      </c>
      <c r="B129" s="119"/>
      <c r="C129" s="122"/>
      <c r="D129" s="119"/>
      <c r="E129" s="122"/>
      <c r="F129" s="119"/>
      <c r="G129" s="122"/>
      <c r="H129" s="119">
        <f t="shared" si="17"/>
        <v>0</v>
      </c>
    </row>
    <row r="130" spans="1:8" s="143" customFormat="1" ht="12.75" hidden="1">
      <c r="A130" s="95" t="s">
        <v>238</v>
      </c>
      <c r="B130" s="119"/>
      <c r="C130" s="122"/>
      <c r="D130" s="119"/>
      <c r="E130" s="122"/>
      <c r="F130" s="119"/>
      <c r="G130" s="122"/>
      <c r="H130" s="119">
        <f t="shared" si="17"/>
        <v>0</v>
      </c>
    </row>
    <row r="131" spans="1:8" s="143" customFormat="1" ht="12.75" hidden="1">
      <c r="A131" s="95" t="s">
        <v>242</v>
      </c>
      <c r="B131" s="119"/>
      <c r="C131" s="122"/>
      <c r="D131" s="119"/>
      <c r="E131" s="122"/>
      <c r="F131" s="119"/>
      <c r="G131" s="122"/>
      <c r="H131" s="119">
        <f t="shared" si="17"/>
        <v>0</v>
      </c>
    </row>
    <row r="132" spans="1:8" s="143" customFormat="1" ht="12.75" hidden="1">
      <c r="A132" s="95" t="s">
        <v>248</v>
      </c>
      <c r="B132" s="119"/>
      <c r="C132" s="122"/>
      <c r="D132" s="119"/>
      <c r="E132" s="122"/>
      <c r="F132" s="119"/>
      <c r="G132" s="122"/>
      <c r="H132" s="119">
        <f t="shared" si="17"/>
        <v>0</v>
      </c>
    </row>
    <row r="133" spans="1:8" s="143" customFormat="1" ht="12.75" hidden="1">
      <c r="A133" s="95" t="s">
        <v>282</v>
      </c>
      <c r="B133" s="119"/>
      <c r="C133" s="122"/>
      <c r="D133" s="119"/>
      <c r="E133" s="122"/>
      <c r="F133" s="119"/>
      <c r="G133" s="122"/>
      <c r="H133" s="119">
        <f t="shared" si="17"/>
        <v>0</v>
      </c>
    </row>
    <row r="134" spans="1:8" s="143" customFormat="1" ht="12.75" hidden="1">
      <c r="A134" s="95" t="s">
        <v>249</v>
      </c>
      <c r="B134" s="119"/>
      <c r="C134" s="122"/>
      <c r="D134" s="119"/>
      <c r="E134" s="122"/>
      <c r="F134" s="119"/>
      <c r="G134" s="122"/>
      <c r="H134" s="119">
        <f t="shared" si="17"/>
        <v>0</v>
      </c>
    </row>
    <row r="135" spans="1:8" s="143" customFormat="1" ht="12.75" hidden="1">
      <c r="A135" s="95" t="s">
        <v>250</v>
      </c>
      <c r="B135" s="119"/>
      <c r="C135" s="122"/>
      <c r="D135" s="119"/>
      <c r="E135" s="122"/>
      <c r="F135" s="119"/>
      <c r="G135" s="122"/>
      <c r="H135" s="119">
        <f t="shared" si="17"/>
        <v>0</v>
      </c>
    </row>
    <row r="136" spans="1:8" s="143" customFormat="1" ht="12.75" hidden="1">
      <c r="A136" s="95" t="s">
        <v>241</v>
      </c>
      <c r="B136" s="119"/>
      <c r="C136" s="122"/>
      <c r="D136" s="119"/>
      <c r="E136" s="122"/>
      <c r="F136" s="119"/>
      <c r="G136" s="122"/>
      <c r="H136" s="119">
        <f t="shared" si="17"/>
        <v>0</v>
      </c>
    </row>
    <row r="137" spans="1:8" s="143" customFormat="1" ht="12.75" hidden="1">
      <c r="A137" s="95" t="s">
        <v>386</v>
      </c>
      <c r="B137" s="119"/>
      <c r="C137" s="122"/>
      <c r="D137" s="119"/>
      <c r="E137" s="122"/>
      <c r="F137" s="119"/>
      <c r="G137" s="144"/>
      <c r="H137" s="119">
        <f t="shared" si="17"/>
        <v>0</v>
      </c>
    </row>
    <row r="138" spans="1:8" s="143" customFormat="1" ht="12.75" hidden="1">
      <c r="A138" s="95" t="s">
        <v>431</v>
      </c>
      <c r="B138" s="119"/>
      <c r="C138" s="122"/>
      <c r="D138" s="119"/>
      <c r="E138" s="122"/>
      <c r="F138" s="119"/>
      <c r="G138" s="144"/>
      <c r="H138" s="119">
        <f t="shared" si="17"/>
        <v>0</v>
      </c>
    </row>
    <row r="139" spans="1:8" s="143" customFormat="1" ht="12.75">
      <c r="A139" s="95" t="s">
        <v>292</v>
      </c>
      <c r="B139" s="119"/>
      <c r="C139" s="122"/>
      <c r="D139" s="119"/>
      <c r="E139" s="122"/>
      <c r="F139" s="119"/>
      <c r="G139" s="122"/>
      <c r="H139" s="119">
        <f t="shared" si="17"/>
        <v>0</v>
      </c>
    </row>
    <row r="140" spans="1:8" s="143" customFormat="1" ht="12.75">
      <c r="A140" s="95" t="s">
        <v>293</v>
      </c>
      <c r="B140" s="119">
        <v>2374000</v>
      </c>
      <c r="C140" s="122">
        <v>423000</v>
      </c>
      <c r="D140" s="119">
        <v>2823000</v>
      </c>
      <c r="E140" s="122">
        <v>1201000</v>
      </c>
      <c r="F140" s="119">
        <v>4433000</v>
      </c>
      <c r="G140" s="122">
        <v>513000</v>
      </c>
      <c r="H140" s="119">
        <f t="shared" si="17"/>
        <v>11767000</v>
      </c>
    </row>
    <row r="141" spans="1:8" s="143" customFormat="1" ht="12.75" hidden="1">
      <c r="A141" s="95" t="s">
        <v>313</v>
      </c>
      <c r="B141" s="119"/>
      <c r="C141" s="122"/>
      <c r="D141" s="119"/>
      <c r="E141" s="122"/>
      <c r="F141" s="119"/>
      <c r="G141" s="122"/>
      <c r="H141" s="119">
        <f t="shared" si="17"/>
        <v>0</v>
      </c>
    </row>
    <row r="142" spans="1:8" s="143" customFormat="1" ht="12.75" hidden="1">
      <c r="A142" s="95" t="s">
        <v>387</v>
      </c>
      <c r="B142" s="119"/>
      <c r="C142" s="122"/>
      <c r="D142" s="119"/>
      <c r="E142" s="122"/>
      <c r="F142" s="119"/>
      <c r="G142" s="122"/>
      <c r="H142" s="119">
        <f t="shared" si="17"/>
        <v>0</v>
      </c>
    </row>
    <row r="143" spans="1:8" s="143" customFormat="1" ht="12.75" hidden="1">
      <c r="A143" s="95" t="s">
        <v>432</v>
      </c>
      <c r="B143" s="119"/>
      <c r="C143" s="122"/>
      <c r="D143" s="119"/>
      <c r="E143" s="122"/>
      <c r="F143" s="119"/>
      <c r="G143" s="122"/>
      <c r="H143" s="119">
        <f t="shared" si="17"/>
        <v>0</v>
      </c>
    </row>
    <row r="144" spans="1:8" s="143" customFormat="1" ht="12.75" hidden="1">
      <c r="A144" s="95" t="s">
        <v>319</v>
      </c>
      <c r="B144" s="119"/>
      <c r="C144" s="122"/>
      <c r="D144" s="119"/>
      <c r="E144" s="122"/>
      <c r="F144" s="119"/>
      <c r="G144" s="122"/>
      <c r="H144" s="119">
        <f t="shared" si="17"/>
        <v>0</v>
      </c>
    </row>
    <row r="145" spans="1:8" s="143" customFormat="1" ht="12.75" hidden="1">
      <c r="A145" s="95" t="s">
        <v>388</v>
      </c>
      <c r="B145" s="119"/>
      <c r="C145" s="122"/>
      <c r="D145" s="119"/>
      <c r="E145" s="122"/>
      <c r="F145" s="119"/>
      <c r="G145" s="122"/>
      <c r="H145" s="119">
        <f t="shared" si="17"/>
        <v>0</v>
      </c>
    </row>
    <row r="146" spans="1:8" s="143" customFormat="1" ht="12.75" hidden="1">
      <c r="A146" s="95" t="s">
        <v>433</v>
      </c>
      <c r="B146" s="119"/>
      <c r="C146" s="122"/>
      <c r="D146" s="119"/>
      <c r="E146" s="122"/>
      <c r="F146" s="119"/>
      <c r="G146" s="122"/>
      <c r="H146" s="119">
        <f t="shared" si="17"/>
        <v>0</v>
      </c>
    </row>
    <row r="147" spans="1:8" s="143" customFormat="1" ht="12.75" hidden="1">
      <c r="A147" s="95" t="s">
        <v>320</v>
      </c>
      <c r="B147" s="119"/>
      <c r="C147" s="122"/>
      <c r="D147" s="119"/>
      <c r="E147" s="122"/>
      <c r="F147" s="119"/>
      <c r="G147" s="122"/>
      <c r="H147" s="119">
        <f t="shared" si="17"/>
        <v>0</v>
      </c>
    </row>
    <row r="148" spans="1:8" s="143" customFormat="1" ht="12.75" hidden="1">
      <c r="A148" s="95" t="s">
        <v>389</v>
      </c>
      <c r="B148" s="119"/>
      <c r="C148" s="122"/>
      <c r="D148" s="119"/>
      <c r="E148" s="122"/>
      <c r="F148" s="119"/>
      <c r="G148" s="122"/>
      <c r="H148" s="119">
        <f t="shared" si="17"/>
        <v>0</v>
      </c>
    </row>
    <row r="149" spans="1:8" s="143" customFormat="1" ht="12.75" hidden="1">
      <c r="A149" s="95" t="s">
        <v>434</v>
      </c>
      <c r="B149" s="119"/>
      <c r="C149" s="122"/>
      <c r="D149" s="119"/>
      <c r="E149" s="122"/>
      <c r="F149" s="119"/>
      <c r="G149" s="122"/>
      <c r="H149" s="119">
        <f t="shared" si="17"/>
        <v>0</v>
      </c>
    </row>
    <row r="150" spans="1:8" s="143" customFormat="1" ht="12.75" hidden="1">
      <c r="A150" s="202" t="s">
        <v>482</v>
      </c>
      <c r="B150" s="119"/>
      <c r="C150" s="122"/>
      <c r="D150" s="119"/>
      <c r="E150" s="122"/>
      <c r="F150" s="119"/>
      <c r="G150" s="122"/>
      <c r="H150" s="119">
        <f t="shared" si="17"/>
        <v>0</v>
      </c>
    </row>
    <row r="151" spans="1:8" s="143" customFormat="1" ht="12.75">
      <c r="A151" s="202" t="s">
        <v>525</v>
      </c>
      <c r="B151" s="119"/>
      <c r="C151" s="122"/>
      <c r="D151" s="119"/>
      <c r="E151" s="122"/>
      <c r="F151" s="119"/>
      <c r="G151" s="122"/>
      <c r="H151" s="119">
        <f t="shared" si="17"/>
        <v>0</v>
      </c>
    </row>
    <row r="152" spans="1:8" s="143" customFormat="1" ht="12.75">
      <c r="A152" s="202" t="s">
        <v>562</v>
      </c>
      <c r="B152" s="119"/>
      <c r="C152" s="122"/>
      <c r="D152" s="119"/>
      <c r="E152" s="122"/>
      <c r="F152" s="119"/>
      <c r="G152" s="122"/>
      <c r="H152" s="119">
        <f t="shared" si="17"/>
        <v>0</v>
      </c>
    </row>
    <row r="153" spans="1:8" s="143" customFormat="1" ht="12.75" hidden="1">
      <c r="A153" s="95" t="s">
        <v>321</v>
      </c>
      <c r="B153" s="119"/>
      <c r="C153" s="122"/>
      <c r="D153" s="119"/>
      <c r="E153" s="122"/>
      <c r="F153" s="119"/>
      <c r="G153" s="122"/>
      <c r="H153" s="119">
        <f aca="true" t="shared" si="18" ref="H153:H181">SUM(B153:G153)</f>
        <v>0</v>
      </c>
    </row>
    <row r="154" spans="1:8" s="143" customFormat="1" ht="12.75" hidden="1">
      <c r="A154" s="95" t="s">
        <v>331</v>
      </c>
      <c r="B154" s="119"/>
      <c r="C154" s="122"/>
      <c r="D154" s="119"/>
      <c r="E154" s="122"/>
      <c r="F154" s="119"/>
      <c r="G154" s="122"/>
      <c r="H154" s="119">
        <f t="shared" si="18"/>
        <v>0</v>
      </c>
    </row>
    <row r="155" spans="1:8" s="143" customFormat="1" ht="12.75" hidden="1">
      <c r="A155" s="95" t="s">
        <v>390</v>
      </c>
      <c r="B155" s="119"/>
      <c r="C155" s="122"/>
      <c r="D155" s="119"/>
      <c r="E155" s="122"/>
      <c r="F155" s="119"/>
      <c r="G155" s="122"/>
      <c r="H155" s="119">
        <f t="shared" si="18"/>
        <v>0</v>
      </c>
    </row>
    <row r="156" spans="1:8" s="143" customFormat="1" ht="12.75" hidden="1">
      <c r="A156" s="95" t="s">
        <v>455</v>
      </c>
      <c r="B156" s="119"/>
      <c r="C156" s="122"/>
      <c r="D156" s="119"/>
      <c r="E156" s="122"/>
      <c r="F156" s="119"/>
      <c r="G156" s="122"/>
      <c r="H156" s="119">
        <f t="shared" si="18"/>
        <v>0</v>
      </c>
    </row>
    <row r="157" spans="1:8" s="143" customFormat="1" ht="12.75" hidden="1">
      <c r="A157" s="202" t="s">
        <v>486</v>
      </c>
      <c r="B157" s="119"/>
      <c r="C157" s="122"/>
      <c r="D157" s="119"/>
      <c r="E157" s="122"/>
      <c r="F157" s="119"/>
      <c r="G157" s="122"/>
      <c r="H157" s="119">
        <f t="shared" si="18"/>
        <v>0</v>
      </c>
    </row>
    <row r="158" spans="1:8" s="143" customFormat="1" ht="12.75" hidden="1">
      <c r="A158" s="202" t="s">
        <v>524</v>
      </c>
      <c r="B158" s="119"/>
      <c r="C158" s="122"/>
      <c r="D158" s="119"/>
      <c r="E158" s="122"/>
      <c r="F158" s="119"/>
      <c r="G158" s="122"/>
      <c r="H158" s="119">
        <f t="shared" si="18"/>
        <v>0</v>
      </c>
    </row>
    <row r="159" spans="1:8" s="143" customFormat="1" ht="12.75" hidden="1">
      <c r="A159" s="95" t="s">
        <v>397</v>
      </c>
      <c r="B159" s="119"/>
      <c r="C159" s="122"/>
      <c r="D159" s="119"/>
      <c r="E159" s="122"/>
      <c r="F159" s="119"/>
      <c r="G159" s="122"/>
      <c r="H159" s="119">
        <f t="shared" si="18"/>
        <v>0</v>
      </c>
    </row>
    <row r="160" spans="1:8" s="143" customFormat="1" ht="12.75" hidden="1">
      <c r="A160" s="95" t="s">
        <v>343</v>
      </c>
      <c r="B160" s="119"/>
      <c r="C160" s="122"/>
      <c r="D160" s="119"/>
      <c r="E160" s="122"/>
      <c r="F160" s="119"/>
      <c r="G160" s="122"/>
      <c r="H160" s="119">
        <f t="shared" si="18"/>
        <v>0</v>
      </c>
    </row>
    <row r="161" spans="1:8" s="143" customFormat="1" ht="12.75" hidden="1">
      <c r="A161" s="95" t="s">
        <v>430</v>
      </c>
      <c r="B161" s="119"/>
      <c r="C161" s="122"/>
      <c r="D161" s="119"/>
      <c r="E161" s="122"/>
      <c r="F161" s="119"/>
      <c r="G161" s="122"/>
      <c r="H161" s="119">
        <f t="shared" si="18"/>
        <v>0</v>
      </c>
    </row>
    <row r="162" spans="1:8" s="143" customFormat="1" ht="12.75" hidden="1">
      <c r="A162" s="202" t="s">
        <v>488</v>
      </c>
      <c r="B162" s="119"/>
      <c r="C162" s="122"/>
      <c r="D162" s="119"/>
      <c r="E162" s="122"/>
      <c r="F162" s="119"/>
      <c r="G162" s="122"/>
      <c r="H162" s="119">
        <f t="shared" si="18"/>
        <v>0</v>
      </c>
    </row>
    <row r="163" spans="1:8" s="143" customFormat="1" ht="12.75" hidden="1">
      <c r="A163" s="95" t="s">
        <v>395</v>
      </c>
      <c r="B163" s="119"/>
      <c r="C163" s="122"/>
      <c r="D163" s="119"/>
      <c r="E163" s="122"/>
      <c r="F163" s="119"/>
      <c r="G163" s="122"/>
      <c r="H163" s="119">
        <f t="shared" si="18"/>
        <v>0</v>
      </c>
    </row>
    <row r="164" spans="1:8" s="143" customFormat="1" ht="12.75" hidden="1">
      <c r="A164" s="202" t="s">
        <v>470</v>
      </c>
      <c r="B164" s="119"/>
      <c r="C164" s="122"/>
      <c r="D164" s="119"/>
      <c r="E164" s="122"/>
      <c r="F164" s="119"/>
      <c r="G164" s="122"/>
      <c r="H164" s="119">
        <f t="shared" si="18"/>
        <v>0</v>
      </c>
    </row>
    <row r="165" spans="1:8" s="143" customFormat="1" ht="12.75">
      <c r="A165" s="202" t="s">
        <v>485</v>
      </c>
      <c r="B165" s="119"/>
      <c r="C165" s="122"/>
      <c r="D165" s="119"/>
      <c r="E165" s="122"/>
      <c r="F165" s="119"/>
      <c r="G165" s="122"/>
      <c r="H165" s="119">
        <f t="shared" si="18"/>
        <v>0</v>
      </c>
    </row>
    <row r="166" spans="1:8" s="143" customFormat="1" ht="12.75">
      <c r="A166" s="202" t="s">
        <v>500</v>
      </c>
      <c r="B166" s="119">
        <v>4096610</v>
      </c>
      <c r="C166" s="122">
        <v>4000000</v>
      </c>
      <c r="D166" s="119">
        <v>4000000</v>
      </c>
      <c r="E166" s="122">
        <v>4000000</v>
      </c>
      <c r="F166" s="119">
        <v>4000000</v>
      </c>
      <c r="G166" s="122">
        <v>4000000</v>
      </c>
      <c r="H166" s="119">
        <f t="shared" si="18"/>
        <v>24096610</v>
      </c>
    </row>
    <row r="167" spans="1:8" s="143" customFormat="1" ht="12.75" hidden="1">
      <c r="A167" s="95" t="s">
        <v>310</v>
      </c>
      <c r="B167" s="119"/>
      <c r="C167" s="122"/>
      <c r="D167" s="119"/>
      <c r="E167" s="122"/>
      <c r="F167" s="119"/>
      <c r="G167" s="122"/>
      <c r="H167" s="119">
        <f t="shared" si="18"/>
        <v>0</v>
      </c>
    </row>
    <row r="168" spans="1:8" s="143" customFormat="1" ht="12.75" hidden="1">
      <c r="A168" s="95" t="s">
        <v>398</v>
      </c>
      <c r="B168" s="119"/>
      <c r="C168" s="122"/>
      <c r="D168" s="119"/>
      <c r="E168" s="122"/>
      <c r="F168" s="119"/>
      <c r="G168" s="122"/>
      <c r="H168" s="119">
        <f t="shared" si="18"/>
        <v>0</v>
      </c>
    </row>
    <row r="169" spans="1:8" s="143" customFormat="1" ht="12.75" hidden="1">
      <c r="A169" s="95" t="s">
        <v>457</v>
      </c>
      <c r="B169" s="119"/>
      <c r="C169" s="122"/>
      <c r="D169" s="119"/>
      <c r="E169" s="122"/>
      <c r="F169" s="119"/>
      <c r="G169" s="122"/>
      <c r="H169" s="119">
        <f t="shared" si="18"/>
        <v>0</v>
      </c>
    </row>
    <row r="170" spans="1:8" s="143" customFormat="1" ht="12.75" hidden="1">
      <c r="A170" s="202" t="s">
        <v>491</v>
      </c>
      <c r="B170" s="119"/>
      <c r="C170" s="122"/>
      <c r="D170" s="119"/>
      <c r="E170" s="122"/>
      <c r="F170" s="119"/>
      <c r="G170" s="122"/>
      <c r="H170" s="119">
        <f t="shared" si="18"/>
        <v>0</v>
      </c>
    </row>
    <row r="171" spans="1:8" s="143" customFormat="1" ht="12.75" hidden="1">
      <c r="A171" s="202" t="s">
        <v>523</v>
      </c>
      <c r="B171" s="119"/>
      <c r="C171" s="122"/>
      <c r="D171" s="119"/>
      <c r="E171" s="122"/>
      <c r="F171" s="119"/>
      <c r="G171" s="122"/>
      <c r="H171" s="119">
        <f t="shared" si="18"/>
        <v>0</v>
      </c>
    </row>
    <row r="172" spans="1:8" ht="12.75">
      <c r="A172" s="202" t="s">
        <v>538</v>
      </c>
      <c r="B172" s="114"/>
      <c r="C172" s="144"/>
      <c r="D172" s="114"/>
      <c r="E172" s="144"/>
      <c r="F172" s="114"/>
      <c r="G172" s="144"/>
      <c r="H172" s="119">
        <f t="shared" si="18"/>
        <v>0</v>
      </c>
    </row>
    <row r="173" spans="1:8" ht="12.75" hidden="1">
      <c r="A173" s="95" t="s">
        <v>449</v>
      </c>
      <c r="B173" s="114"/>
      <c r="C173" s="144"/>
      <c r="D173" s="114"/>
      <c r="E173" s="144"/>
      <c r="F173" s="114"/>
      <c r="G173" s="144"/>
      <c r="H173" s="119">
        <f t="shared" si="18"/>
        <v>0</v>
      </c>
    </row>
    <row r="174" spans="1:8" ht="12.75" hidden="1">
      <c r="A174" s="192" t="s">
        <v>458</v>
      </c>
      <c r="B174" s="114"/>
      <c r="C174" s="144"/>
      <c r="D174" s="114"/>
      <c r="E174" s="144"/>
      <c r="F174" s="114"/>
      <c r="G174" s="144"/>
      <c r="H174" s="119">
        <f t="shared" si="18"/>
        <v>0</v>
      </c>
    </row>
    <row r="175" spans="1:8" ht="12.75" hidden="1">
      <c r="A175" s="192" t="s">
        <v>459</v>
      </c>
      <c r="B175" s="114"/>
      <c r="C175" s="144"/>
      <c r="D175" s="114"/>
      <c r="E175" s="144"/>
      <c r="F175" s="114"/>
      <c r="G175" s="144"/>
      <c r="H175" s="119">
        <f t="shared" si="18"/>
        <v>0</v>
      </c>
    </row>
    <row r="176" spans="1:8" ht="12.75" hidden="1">
      <c r="A176" s="16" t="s">
        <v>484</v>
      </c>
      <c r="B176" s="114"/>
      <c r="C176" s="144"/>
      <c r="D176" s="114"/>
      <c r="E176" s="144"/>
      <c r="F176" s="114"/>
      <c r="G176" s="144"/>
      <c r="H176" s="119">
        <f t="shared" si="18"/>
        <v>0</v>
      </c>
    </row>
    <row r="177" spans="1:8" ht="12.75">
      <c r="A177" s="16" t="s">
        <v>522</v>
      </c>
      <c r="B177" s="114">
        <v>1000000</v>
      </c>
      <c r="C177" s="144">
        <v>1000000</v>
      </c>
      <c r="D177" s="114">
        <v>1000000</v>
      </c>
      <c r="E177" s="144">
        <v>1000000</v>
      </c>
      <c r="F177" s="114">
        <v>145805.94</v>
      </c>
      <c r="G177" s="144">
        <v>0</v>
      </c>
      <c r="H177" s="119">
        <f t="shared" si="18"/>
        <v>4145805.94</v>
      </c>
    </row>
    <row r="178" spans="1:8" ht="12.75" hidden="1">
      <c r="A178" s="193" t="s">
        <v>460</v>
      </c>
      <c r="B178" s="114"/>
      <c r="C178" s="144"/>
      <c r="D178" s="114"/>
      <c r="E178" s="144"/>
      <c r="F178" s="114"/>
      <c r="G178" s="144"/>
      <c r="H178" s="119">
        <f t="shared" si="18"/>
        <v>0</v>
      </c>
    </row>
    <row r="179" spans="1:8" ht="12.75" hidden="1">
      <c r="A179" s="16" t="s">
        <v>483</v>
      </c>
      <c r="B179" s="114"/>
      <c r="C179" s="144"/>
      <c r="D179" s="114"/>
      <c r="E179" s="144"/>
      <c r="F179" s="114"/>
      <c r="G179" s="144"/>
      <c r="H179" s="119">
        <f t="shared" si="18"/>
        <v>0</v>
      </c>
    </row>
    <row r="180" spans="1:8" ht="12.75">
      <c r="A180" s="16" t="s">
        <v>520</v>
      </c>
      <c r="B180" s="114">
        <v>18000000</v>
      </c>
      <c r="C180" s="144">
        <v>7100000</v>
      </c>
      <c r="D180" s="114">
        <v>6500000</v>
      </c>
      <c r="E180" s="144">
        <v>5900000</v>
      </c>
      <c r="F180" s="114">
        <v>4500000</v>
      </c>
      <c r="G180" s="144">
        <v>4500000</v>
      </c>
      <c r="H180" s="119">
        <f t="shared" si="18"/>
        <v>46500000</v>
      </c>
    </row>
    <row r="181" spans="1:8" ht="12.75" hidden="1">
      <c r="A181" s="9" t="s">
        <v>506</v>
      </c>
      <c r="B181" s="206"/>
      <c r="C181" s="144"/>
      <c r="D181" s="117"/>
      <c r="E181" s="144"/>
      <c r="F181" s="117"/>
      <c r="G181" s="144"/>
      <c r="H181" s="119">
        <f t="shared" si="18"/>
        <v>0</v>
      </c>
    </row>
    <row r="182" spans="1:8" ht="12.75">
      <c r="A182" s="145" t="s">
        <v>32</v>
      </c>
      <c r="B182" s="146">
        <f aca="true" t="shared" si="19" ref="B182:H182">SUM(B125+B119+B68+B50+B43+B39+B30+B21+B13+B8)</f>
        <v>121982925.2</v>
      </c>
      <c r="C182" s="146">
        <f t="shared" si="19"/>
        <v>90340194.2</v>
      </c>
      <c r="D182" s="146">
        <f t="shared" si="19"/>
        <v>97161694.2</v>
      </c>
      <c r="E182" s="146">
        <f t="shared" si="19"/>
        <v>88901154.2</v>
      </c>
      <c r="F182" s="146">
        <f t="shared" si="19"/>
        <v>88318134.14</v>
      </c>
      <c r="G182" s="146">
        <f t="shared" si="19"/>
        <v>83264062.2</v>
      </c>
      <c r="H182" s="146">
        <f t="shared" si="19"/>
        <v>569968164.14</v>
      </c>
    </row>
    <row r="183" ht="13.5" customHeight="1"/>
    <row r="184" spans="1:7" ht="12.75">
      <c r="A184" s="143"/>
      <c r="F184" s="144"/>
      <c r="G184" s="144"/>
    </row>
    <row r="185" spans="1:8" ht="12.75">
      <c r="A185" s="147"/>
      <c r="B185" s="148"/>
      <c r="C185" s="148"/>
      <c r="D185" s="148"/>
      <c r="E185" s="148"/>
      <c r="F185" s="148"/>
      <c r="G185" s="148"/>
      <c r="H185" s="148"/>
    </row>
    <row r="186" spans="1:3" ht="12.75">
      <c r="A186" s="149"/>
      <c r="B186" s="148"/>
      <c r="C186" s="148"/>
    </row>
    <row r="187" spans="1:3" ht="12.75">
      <c r="A187" s="149"/>
      <c r="B187" s="148"/>
      <c r="C187" s="148"/>
    </row>
    <row r="188" spans="1:3" ht="12.75">
      <c r="A188" s="149"/>
      <c r="B188" s="148"/>
      <c r="C188" s="148"/>
    </row>
    <row r="189" spans="1:3" ht="12.75">
      <c r="A189" s="149"/>
      <c r="B189" s="148"/>
      <c r="C189" s="148"/>
    </row>
    <row r="190" spans="1:3" ht="12.75">
      <c r="A190" s="149"/>
      <c r="B190" s="148"/>
      <c r="C190" s="148"/>
    </row>
    <row r="191" spans="1:3" ht="12.75">
      <c r="A191" s="149"/>
      <c r="B191" s="148"/>
      <c r="C191" s="148"/>
    </row>
    <row r="192" spans="1:3" ht="12.75">
      <c r="A192" s="149"/>
      <c r="B192" s="148"/>
      <c r="C192" s="150"/>
    </row>
    <row r="193" spans="1:3" ht="12.75">
      <c r="A193" s="149"/>
      <c r="B193" s="148"/>
      <c r="C193" s="150"/>
    </row>
    <row r="194" spans="1:3" ht="12.75">
      <c r="A194" s="149"/>
      <c r="B194" s="148"/>
      <c r="C194" s="150"/>
    </row>
    <row r="195" spans="1:3" ht="12.75">
      <c r="A195" s="149"/>
      <c r="B195" s="150"/>
      <c r="C195" s="150"/>
    </row>
    <row r="196" spans="1:3" ht="12.75">
      <c r="A196" s="149"/>
      <c r="B196" s="148"/>
      <c r="C196" s="150"/>
    </row>
    <row r="197" spans="1:3" ht="12.75">
      <c r="A197" s="151"/>
      <c r="B197" s="152"/>
      <c r="C197" s="152"/>
    </row>
    <row r="198" spans="1:3" ht="12.75">
      <c r="A198" s="153"/>
      <c r="B198" s="152"/>
      <c r="C198" s="152"/>
    </row>
    <row r="199" spans="1:3" ht="12.75">
      <c r="A199" s="149"/>
      <c r="B199" s="152"/>
      <c r="C199" s="152"/>
    </row>
    <row r="200" spans="1:3" ht="12.75">
      <c r="A200" s="149"/>
      <c r="B200" s="124"/>
      <c r="C200" s="124"/>
    </row>
    <row r="201" spans="1:3" ht="12.75">
      <c r="A201" s="149"/>
      <c r="B201" s="124"/>
      <c r="C201" s="124"/>
    </row>
  </sheetData>
  <sheetProtection/>
  <mergeCells count="4">
    <mergeCell ref="A3:H3"/>
    <mergeCell ref="A4:H4"/>
    <mergeCell ref="A2:H2"/>
    <mergeCell ref="A1:H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scale="75" r:id="rId2"/>
  <rowBreaks count="1" manualBreakCount="1">
    <brk id="4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1"/>
  <sheetViews>
    <sheetView showGridLines="0" view="pageBreakPreview" zoomScale="6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H2"/>
    </sheetView>
  </sheetViews>
  <sheetFormatPr defaultColWidth="60.140625" defaultRowHeight="12.75"/>
  <cols>
    <col min="1" max="1" width="53.421875" style="116" customWidth="1"/>
    <col min="2" max="2" width="17.7109375" style="164" bestFit="1" customWidth="1"/>
    <col min="3" max="3" width="17.57421875" style="164" bestFit="1" customWidth="1"/>
    <col min="4" max="4" width="18.00390625" style="164" bestFit="1" customWidth="1"/>
    <col min="5" max="5" width="14.421875" style="164" customWidth="1"/>
    <col min="6" max="6" width="15.57421875" style="164" customWidth="1"/>
    <col min="7" max="7" width="14.8515625" style="164" customWidth="1"/>
    <col min="8" max="8" width="19.00390625" style="164" bestFit="1" customWidth="1"/>
  </cols>
  <sheetData>
    <row r="1" spans="1:8" ht="12.75">
      <c r="A1" s="260" t="s">
        <v>572</v>
      </c>
      <c r="B1" s="260"/>
      <c r="C1" s="260"/>
      <c r="D1" s="260"/>
      <c r="E1" s="260"/>
      <c r="F1" s="260"/>
      <c r="G1" s="260"/>
      <c r="H1" s="260"/>
    </row>
    <row r="2" spans="1:8" ht="12.75">
      <c r="A2" s="261" t="s">
        <v>573</v>
      </c>
      <c r="B2" s="261"/>
      <c r="C2" s="261"/>
      <c r="D2" s="261"/>
      <c r="E2" s="261"/>
      <c r="F2" s="261"/>
      <c r="G2" s="261"/>
      <c r="H2" s="261"/>
    </row>
    <row r="3" spans="1:8" ht="12.75">
      <c r="A3" s="262" t="s">
        <v>574</v>
      </c>
      <c r="B3" s="262"/>
      <c r="C3" s="262"/>
      <c r="D3" s="262"/>
      <c r="E3" s="262"/>
      <c r="F3" s="262"/>
      <c r="G3" s="262"/>
      <c r="H3" s="262"/>
    </row>
    <row r="4" spans="1:8" ht="12.75">
      <c r="A4" s="262" t="s">
        <v>182</v>
      </c>
      <c r="B4" s="262"/>
      <c r="C4" s="262"/>
      <c r="D4" s="262"/>
      <c r="E4" s="262"/>
      <c r="F4" s="262"/>
      <c r="G4" s="262"/>
      <c r="H4" s="262"/>
    </row>
    <row r="5" ht="13.5" thickBot="1"/>
    <row r="6" spans="1:8" ht="13.5" thickBot="1">
      <c r="A6" s="130" t="s">
        <v>0</v>
      </c>
      <c r="B6" s="165" t="s">
        <v>6</v>
      </c>
      <c r="C6" s="165" t="s">
        <v>7</v>
      </c>
      <c r="D6" s="165" t="s">
        <v>8</v>
      </c>
      <c r="E6" s="165" t="s">
        <v>9</v>
      </c>
      <c r="F6" s="165" t="s">
        <v>10</v>
      </c>
      <c r="G6" s="165" t="s">
        <v>11</v>
      </c>
      <c r="H6" s="165" t="s">
        <v>68</v>
      </c>
    </row>
    <row r="8" spans="1:8" ht="12.75">
      <c r="A8" s="131" t="s">
        <v>90</v>
      </c>
      <c r="B8" s="166">
        <f aca="true" t="shared" si="0" ref="B8:H8">SUM(B9:B11)</f>
        <v>28643786.1</v>
      </c>
      <c r="C8" s="166">
        <f t="shared" si="0"/>
        <v>29769950.75</v>
      </c>
      <c r="D8" s="166">
        <f t="shared" si="0"/>
        <v>35440974</v>
      </c>
      <c r="E8" s="166">
        <f t="shared" si="0"/>
        <v>32900073.05</v>
      </c>
      <c r="F8" s="167">
        <f t="shared" si="0"/>
        <v>35563958.67</v>
      </c>
      <c r="G8" s="166">
        <f t="shared" si="0"/>
        <v>30479335.76</v>
      </c>
      <c r="H8" s="166">
        <f t="shared" si="0"/>
        <v>192798078.33</v>
      </c>
    </row>
    <row r="9" spans="1:8" ht="12.75">
      <c r="A9" s="133" t="s">
        <v>46</v>
      </c>
      <c r="B9" s="168">
        <v>20504624</v>
      </c>
      <c r="C9" s="168">
        <v>19255730</v>
      </c>
      <c r="D9" s="168">
        <v>23541127</v>
      </c>
      <c r="E9" s="168">
        <v>22287424</v>
      </c>
      <c r="F9" s="169">
        <v>22369046</v>
      </c>
      <c r="G9" s="168">
        <v>21103351</v>
      </c>
      <c r="H9" s="168">
        <f>SUM(B9:G9)</f>
        <v>129061302</v>
      </c>
    </row>
    <row r="10" spans="1:8" ht="12.75">
      <c r="A10" s="133" t="s">
        <v>48</v>
      </c>
      <c r="B10" s="168">
        <v>4877890.71</v>
      </c>
      <c r="C10" s="168">
        <v>6062233.85</v>
      </c>
      <c r="D10" s="168">
        <v>6296673.4</v>
      </c>
      <c r="E10" s="168">
        <v>5725873.96</v>
      </c>
      <c r="F10" s="169">
        <v>7330772.08</v>
      </c>
      <c r="G10" s="168">
        <v>5783660.37</v>
      </c>
      <c r="H10" s="168">
        <f>SUM(B10:G10)</f>
        <v>36077104.37</v>
      </c>
    </row>
    <row r="11" spans="1:8" ht="12.75">
      <c r="A11" s="133" t="s">
        <v>47</v>
      </c>
      <c r="B11" s="168">
        <v>3261271.39</v>
      </c>
      <c r="C11" s="168">
        <v>4451986.9</v>
      </c>
      <c r="D11" s="168">
        <v>5603173.6</v>
      </c>
      <c r="E11" s="168">
        <v>4886775.09</v>
      </c>
      <c r="F11" s="169">
        <v>5864140.59</v>
      </c>
      <c r="G11" s="168">
        <v>3592324.39</v>
      </c>
      <c r="H11" s="168">
        <f>SUM(B11:G11)</f>
        <v>27659671.96</v>
      </c>
    </row>
    <row r="12" spans="1:8" ht="12.75">
      <c r="A12" s="127"/>
      <c r="B12" s="168"/>
      <c r="C12" s="168"/>
      <c r="D12" s="168"/>
      <c r="E12" s="168"/>
      <c r="F12" s="169"/>
      <c r="G12" s="168"/>
      <c r="H12" s="168"/>
    </row>
    <row r="13" spans="1:8" ht="12.75">
      <c r="A13" s="134" t="s">
        <v>43</v>
      </c>
      <c r="B13" s="172">
        <f aca="true" t="shared" si="1" ref="B13:H13">SUM(B14:B19)</f>
        <v>2932226.8099999996</v>
      </c>
      <c r="C13" s="172">
        <f t="shared" si="1"/>
        <v>3735943.31</v>
      </c>
      <c r="D13" s="172">
        <f t="shared" si="1"/>
        <v>2997696.96</v>
      </c>
      <c r="E13" s="172">
        <f t="shared" si="1"/>
        <v>3853976.98</v>
      </c>
      <c r="F13" s="173">
        <f t="shared" si="1"/>
        <v>3584036.37</v>
      </c>
      <c r="G13" s="172">
        <f t="shared" si="1"/>
        <v>4141208.19</v>
      </c>
      <c r="H13" s="172">
        <f t="shared" si="1"/>
        <v>21245088.619999997</v>
      </c>
    </row>
    <row r="14" spans="1:8" ht="12.75">
      <c r="A14" s="133" t="s">
        <v>63</v>
      </c>
      <c r="B14" s="168">
        <v>2517897.55</v>
      </c>
      <c r="C14" s="168">
        <v>2265659.64</v>
      </c>
      <c r="D14" s="168">
        <v>2836603.42</v>
      </c>
      <c r="E14" s="168">
        <v>2356656.68</v>
      </c>
      <c r="F14" s="169">
        <v>2764374.98</v>
      </c>
      <c r="G14" s="168">
        <v>2596629.83</v>
      </c>
      <c r="H14" s="168">
        <f aca="true" t="shared" si="2" ref="H14:H19">SUM(B14:G14)</f>
        <v>15337822.1</v>
      </c>
    </row>
    <row r="15" spans="1:8" ht="12.75">
      <c r="A15" s="133" t="s">
        <v>124</v>
      </c>
      <c r="B15" s="168">
        <v>101652.02</v>
      </c>
      <c r="C15" s="168">
        <v>1087511.94</v>
      </c>
      <c r="D15" s="168">
        <v>37411.22</v>
      </c>
      <c r="E15" s="168">
        <v>866840.2</v>
      </c>
      <c r="F15" s="169">
        <v>309864.08</v>
      </c>
      <c r="G15" s="168">
        <v>1106092.52</v>
      </c>
      <c r="H15" s="168">
        <f t="shared" si="2"/>
        <v>3509371.98</v>
      </c>
    </row>
    <row r="16" spans="1:8" ht="12.75">
      <c r="A16" s="133" t="s">
        <v>49</v>
      </c>
      <c r="B16" s="168">
        <v>45240</v>
      </c>
      <c r="C16" s="168">
        <v>45240</v>
      </c>
      <c r="D16" s="168">
        <v>76560</v>
      </c>
      <c r="E16" s="168">
        <v>46400</v>
      </c>
      <c r="F16" s="169">
        <v>160080</v>
      </c>
      <c r="G16" s="168">
        <v>76560</v>
      </c>
      <c r="H16" s="168">
        <f t="shared" si="2"/>
        <v>450080</v>
      </c>
    </row>
    <row r="17" spans="1:8" ht="12.75" hidden="1">
      <c r="A17" s="133" t="s">
        <v>50</v>
      </c>
      <c r="B17" s="168"/>
      <c r="C17" s="168"/>
      <c r="D17" s="168"/>
      <c r="E17" s="168"/>
      <c r="F17" s="169"/>
      <c r="G17" s="168"/>
      <c r="H17" s="168">
        <f t="shared" si="2"/>
        <v>0</v>
      </c>
    </row>
    <row r="18" spans="1:8" ht="12.75" hidden="1">
      <c r="A18" s="133" t="s">
        <v>125</v>
      </c>
      <c r="B18" s="168"/>
      <c r="C18" s="168"/>
      <c r="D18" s="168"/>
      <c r="E18" s="168"/>
      <c r="F18" s="169"/>
      <c r="G18" s="168"/>
      <c r="H18" s="168">
        <f t="shared" si="2"/>
        <v>0</v>
      </c>
    </row>
    <row r="19" spans="1:8" ht="12.75">
      <c r="A19" s="133" t="s">
        <v>3</v>
      </c>
      <c r="B19" s="168">
        <v>267437.24</v>
      </c>
      <c r="C19" s="168">
        <v>337531.73</v>
      </c>
      <c r="D19" s="168">
        <v>47122.32</v>
      </c>
      <c r="E19" s="168">
        <v>584080.1</v>
      </c>
      <c r="F19" s="169">
        <v>349717.31</v>
      </c>
      <c r="G19" s="168">
        <v>361925.84</v>
      </c>
      <c r="H19" s="168">
        <f t="shared" si="2"/>
        <v>1947814.54</v>
      </c>
    </row>
    <row r="20" spans="1:8" ht="12.75">
      <c r="A20" s="127"/>
      <c r="B20" s="168"/>
      <c r="C20" s="168"/>
      <c r="D20" s="168"/>
      <c r="E20" s="168"/>
      <c r="F20" s="169"/>
      <c r="G20" s="168"/>
      <c r="H20" s="168"/>
    </row>
    <row r="21" spans="1:8" ht="12.75">
      <c r="A21" s="136" t="s">
        <v>44</v>
      </c>
      <c r="B21" s="172">
        <f aca="true" t="shared" si="3" ref="B21:G21">SUM(B22:B28)</f>
        <v>1841966.93</v>
      </c>
      <c r="C21" s="172">
        <f t="shared" si="3"/>
        <v>2272694.95</v>
      </c>
      <c r="D21" s="172">
        <f t="shared" si="3"/>
        <v>4283078.88</v>
      </c>
      <c r="E21" s="172">
        <f t="shared" si="3"/>
        <v>2698458.74</v>
      </c>
      <c r="F21" s="173">
        <f t="shared" si="3"/>
        <v>2434983.8</v>
      </c>
      <c r="G21" s="172">
        <f t="shared" si="3"/>
        <v>3170236.4599999995</v>
      </c>
      <c r="H21" s="172">
        <f aca="true" t="shared" si="4" ref="H21:H28">SUM(B21:G21)</f>
        <v>16701419.76</v>
      </c>
    </row>
    <row r="22" spans="1:8" ht="12.75">
      <c r="A22" s="133" t="s">
        <v>126</v>
      </c>
      <c r="B22" s="168">
        <v>88420.5</v>
      </c>
      <c r="C22" s="168">
        <v>53644</v>
      </c>
      <c r="D22" s="168">
        <v>2791295.33</v>
      </c>
      <c r="E22" s="168">
        <v>966505.63</v>
      </c>
      <c r="F22" s="169">
        <v>80384.66</v>
      </c>
      <c r="G22" s="168">
        <v>1647125.15</v>
      </c>
      <c r="H22" s="168">
        <f t="shared" si="4"/>
        <v>5627375.27</v>
      </c>
    </row>
    <row r="23" spans="1:8" ht="12.75" hidden="1">
      <c r="A23" s="133" t="s">
        <v>51</v>
      </c>
      <c r="B23" s="168"/>
      <c r="C23" s="168"/>
      <c r="D23" s="168"/>
      <c r="E23" s="168"/>
      <c r="F23" s="169"/>
      <c r="G23" s="168"/>
      <c r="H23" s="168">
        <f t="shared" si="4"/>
        <v>0</v>
      </c>
    </row>
    <row r="24" spans="1:8" ht="12.75">
      <c r="A24" s="133" t="s">
        <v>52</v>
      </c>
      <c r="B24" s="168">
        <v>696931.94</v>
      </c>
      <c r="C24" s="168">
        <v>472115.05</v>
      </c>
      <c r="D24" s="168">
        <v>726727.59</v>
      </c>
      <c r="E24" s="168">
        <v>676223.2</v>
      </c>
      <c r="F24" s="169">
        <v>523264.13</v>
      </c>
      <c r="G24" s="168">
        <v>468567.71</v>
      </c>
      <c r="H24" s="168">
        <f t="shared" si="4"/>
        <v>3563829.62</v>
      </c>
    </row>
    <row r="25" spans="1:8" ht="12.75">
      <c r="A25" s="133" t="s">
        <v>53</v>
      </c>
      <c r="B25" s="168"/>
      <c r="C25" s="168">
        <v>120759.76</v>
      </c>
      <c r="D25" s="168">
        <v>48157.84</v>
      </c>
      <c r="E25" s="168">
        <v>115781.52</v>
      </c>
      <c r="F25" s="169">
        <v>59949.24</v>
      </c>
      <c r="G25" s="168">
        <v>20466.76</v>
      </c>
      <c r="H25" s="168">
        <f t="shared" si="4"/>
        <v>365115.12</v>
      </c>
    </row>
    <row r="26" spans="1:8" ht="12.75">
      <c r="A26" s="133" t="s">
        <v>54</v>
      </c>
      <c r="B26" s="168">
        <v>941846.49</v>
      </c>
      <c r="C26" s="168">
        <v>1430060.14</v>
      </c>
      <c r="D26" s="168">
        <v>522296.12</v>
      </c>
      <c r="E26" s="168">
        <v>757263.39</v>
      </c>
      <c r="F26" s="169">
        <v>1510236.77</v>
      </c>
      <c r="G26" s="168">
        <v>809788.84</v>
      </c>
      <c r="H26" s="168">
        <f t="shared" si="4"/>
        <v>5971491.75</v>
      </c>
    </row>
    <row r="27" spans="1:8" ht="12.75">
      <c r="A27" s="133" t="s">
        <v>3</v>
      </c>
      <c r="B27" s="168">
        <v>114768</v>
      </c>
      <c r="C27" s="168">
        <v>196116</v>
      </c>
      <c r="D27" s="168">
        <v>194602</v>
      </c>
      <c r="E27" s="168">
        <v>182685</v>
      </c>
      <c r="F27" s="169">
        <v>261149</v>
      </c>
      <c r="G27" s="168">
        <v>224288</v>
      </c>
      <c r="H27" s="168">
        <f t="shared" si="4"/>
        <v>1173608</v>
      </c>
    </row>
    <row r="28" spans="1:8" ht="12.75" hidden="1">
      <c r="A28" s="141" t="s">
        <v>335</v>
      </c>
      <c r="B28" s="168"/>
      <c r="C28" s="170"/>
      <c r="D28" s="168"/>
      <c r="E28" s="168"/>
      <c r="F28" s="169"/>
      <c r="G28" s="168"/>
      <c r="H28" s="168">
        <f t="shared" si="4"/>
        <v>0</v>
      </c>
    </row>
    <row r="29" spans="1:8" ht="12.75">
      <c r="A29" s="127"/>
      <c r="B29" s="168"/>
      <c r="C29" s="168"/>
      <c r="D29" s="168"/>
      <c r="E29" s="168"/>
      <c r="F29" s="169"/>
      <c r="G29" s="168"/>
      <c r="H29" s="168"/>
    </row>
    <row r="30" spans="1:8" ht="12.75">
      <c r="A30" s="136" t="s">
        <v>275</v>
      </c>
      <c r="B30" s="172">
        <f aca="true" t="shared" si="5" ref="B30:H30">SUM(B31:B37)</f>
        <v>4271516.49</v>
      </c>
      <c r="C30" s="172">
        <f t="shared" si="5"/>
        <v>3866675.37</v>
      </c>
      <c r="D30" s="172">
        <f t="shared" si="5"/>
        <v>3754068.1699999995</v>
      </c>
      <c r="E30" s="172">
        <f t="shared" si="5"/>
        <v>5360520.94</v>
      </c>
      <c r="F30" s="173">
        <f t="shared" si="5"/>
        <v>5135555.369999999</v>
      </c>
      <c r="G30" s="172">
        <f t="shared" si="5"/>
        <v>4503405.34</v>
      </c>
      <c r="H30" s="172">
        <f t="shared" si="5"/>
        <v>26891741.680000003</v>
      </c>
    </row>
    <row r="31" spans="1:8" ht="12.75">
      <c r="A31" s="133" t="s">
        <v>245</v>
      </c>
      <c r="B31" s="168">
        <v>2781342.12</v>
      </c>
      <c r="C31" s="168">
        <v>1601818.49</v>
      </c>
      <c r="D31" s="168">
        <v>2220582.01</v>
      </c>
      <c r="E31" s="168">
        <v>3074224.73</v>
      </c>
      <c r="F31" s="169">
        <v>3203412.81</v>
      </c>
      <c r="G31" s="168">
        <v>3234540.15</v>
      </c>
      <c r="H31" s="168">
        <f aca="true" t="shared" si="6" ref="H31:H37">SUM(B31:G31)</f>
        <v>16115920.31</v>
      </c>
    </row>
    <row r="32" spans="1:8" ht="12.75">
      <c r="A32" s="133" t="s">
        <v>55</v>
      </c>
      <c r="B32" s="168">
        <v>707880.18</v>
      </c>
      <c r="C32" s="168">
        <v>704398.19</v>
      </c>
      <c r="D32" s="168">
        <v>1160853.64</v>
      </c>
      <c r="E32" s="168">
        <v>1526866.75</v>
      </c>
      <c r="F32" s="169">
        <v>1632234.21</v>
      </c>
      <c r="G32" s="168">
        <v>881986.41</v>
      </c>
      <c r="H32" s="168">
        <f t="shared" si="6"/>
        <v>6614219.38</v>
      </c>
    </row>
    <row r="33" spans="1:8" ht="12.75">
      <c r="A33" s="133" t="s">
        <v>127</v>
      </c>
      <c r="B33" s="168">
        <v>238.99</v>
      </c>
      <c r="C33" s="168">
        <v>6333.6</v>
      </c>
      <c r="D33" s="168">
        <v>37667.6</v>
      </c>
      <c r="E33" s="168">
        <v>29116.46</v>
      </c>
      <c r="F33" s="169">
        <v>12076.39</v>
      </c>
      <c r="G33" s="168">
        <v>6895.04</v>
      </c>
      <c r="H33" s="168">
        <f t="shared" si="6"/>
        <v>92328.07999999999</v>
      </c>
    </row>
    <row r="34" spans="1:8" ht="12.75">
      <c r="A34" s="133" t="s">
        <v>57</v>
      </c>
      <c r="B34" s="168">
        <v>171757.55</v>
      </c>
      <c r="C34" s="168">
        <v>340791.76</v>
      </c>
      <c r="D34" s="168">
        <v>266797.07</v>
      </c>
      <c r="E34" s="168">
        <v>354193.59</v>
      </c>
      <c r="F34" s="169">
        <v>241039.81</v>
      </c>
      <c r="G34" s="168">
        <v>231078.55</v>
      </c>
      <c r="H34" s="168">
        <f t="shared" si="6"/>
        <v>1605658.33</v>
      </c>
    </row>
    <row r="35" spans="1:8" ht="12.75">
      <c r="A35" s="133" t="s">
        <v>56</v>
      </c>
      <c r="B35" s="168">
        <v>5606.54</v>
      </c>
      <c r="C35" s="168">
        <v>13035.47</v>
      </c>
      <c r="D35" s="168">
        <v>19507.49</v>
      </c>
      <c r="E35" s="168">
        <v>86942.76</v>
      </c>
      <c r="F35" s="169">
        <v>25187.15</v>
      </c>
      <c r="G35" s="168">
        <v>17937.84</v>
      </c>
      <c r="H35" s="168">
        <f t="shared" si="6"/>
        <v>168217.25</v>
      </c>
    </row>
    <row r="36" spans="1:8" ht="12.75" hidden="1">
      <c r="A36" s="133" t="s">
        <v>139</v>
      </c>
      <c r="B36" s="168"/>
      <c r="C36" s="168"/>
      <c r="D36" s="168"/>
      <c r="E36" s="168"/>
      <c r="F36" s="169"/>
      <c r="G36" s="168"/>
      <c r="H36" s="168">
        <f t="shared" si="6"/>
        <v>0</v>
      </c>
    </row>
    <row r="37" spans="1:8" ht="12.75">
      <c r="A37" s="133" t="s">
        <v>3</v>
      </c>
      <c r="B37" s="168">
        <v>604691.11</v>
      </c>
      <c r="C37" s="168">
        <v>1200297.86</v>
      </c>
      <c r="D37" s="168">
        <v>48660.36</v>
      </c>
      <c r="E37" s="168">
        <v>289176.65</v>
      </c>
      <c r="F37" s="169">
        <v>21605</v>
      </c>
      <c r="G37" s="168">
        <v>130967.35</v>
      </c>
      <c r="H37" s="168">
        <f t="shared" si="6"/>
        <v>2295398.3300000005</v>
      </c>
    </row>
    <row r="38" spans="1:8" ht="12.75">
      <c r="A38" s="127"/>
      <c r="B38" s="168"/>
      <c r="C38" s="168"/>
      <c r="D38" s="168"/>
      <c r="E38" s="168"/>
      <c r="F38" s="169"/>
      <c r="G38" s="168"/>
      <c r="H38" s="168"/>
    </row>
    <row r="39" spans="1:8" ht="12.75">
      <c r="A39" s="136" t="s">
        <v>45</v>
      </c>
      <c r="B39" s="172">
        <f aca="true" t="shared" si="7" ref="B39:H39">SUM(B40:B41)</f>
        <v>249486.94</v>
      </c>
      <c r="C39" s="172">
        <f t="shared" si="7"/>
        <v>356277.86</v>
      </c>
      <c r="D39" s="172">
        <f t="shared" si="7"/>
        <v>726592.39</v>
      </c>
      <c r="E39" s="172">
        <f t="shared" si="7"/>
        <v>566468.73</v>
      </c>
      <c r="F39" s="173">
        <f t="shared" si="7"/>
        <v>682325.98</v>
      </c>
      <c r="G39" s="172">
        <f t="shared" si="7"/>
        <v>1710114.28</v>
      </c>
      <c r="H39" s="172">
        <f t="shared" si="7"/>
        <v>4291266.18</v>
      </c>
    </row>
    <row r="40" spans="1:8" ht="12.75">
      <c r="A40" s="133" t="s">
        <v>58</v>
      </c>
      <c r="B40" s="168">
        <v>249486.94</v>
      </c>
      <c r="C40" s="168">
        <v>356277.86</v>
      </c>
      <c r="D40" s="168">
        <v>726592.39</v>
      </c>
      <c r="E40" s="168">
        <v>566468.73</v>
      </c>
      <c r="F40" s="169">
        <v>682325.98</v>
      </c>
      <c r="G40" s="168">
        <v>1710114.28</v>
      </c>
      <c r="H40" s="168">
        <f>SUM(B40:G40)</f>
        <v>4291266.18</v>
      </c>
    </row>
    <row r="41" spans="1:8" ht="12.75" hidden="1">
      <c r="A41" s="133" t="s">
        <v>59</v>
      </c>
      <c r="B41" s="168"/>
      <c r="C41" s="168"/>
      <c r="D41" s="168"/>
      <c r="E41" s="168"/>
      <c r="F41" s="169"/>
      <c r="G41" s="168"/>
      <c r="H41" s="168">
        <f>SUM(B41:G41)</f>
        <v>0</v>
      </c>
    </row>
    <row r="42" spans="1:8" ht="12.75">
      <c r="A42" s="127"/>
      <c r="B42" s="168"/>
      <c r="C42" s="168"/>
      <c r="D42" s="168"/>
      <c r="E42" s="168"/>
      <c r="F42" s="169"/>
      <c r="G42" s="168"/>
      <c r="H42" s="168"/>
    </row>
    <row r="43" spans="1:8" ht="12.75">
      <c r="A43" s="136" t="s">
        <v>111</v>
      </c>
      <c r="B43" s="172">
        <f aca="true" t="shared" si="8" ref="B43:H43">SUM(B44:B47)</f>
        <v>2951739.72</v>
      </c>
      <c r="C43" s="172">
        <f t="shared" si="8"/>
        <v>6279731.03</v>
      </c>
      <c r="D43" s="172">
        <f t="shared" si="8"/>
        <v>5225936.31</v>
      </c>
      <c r="E43" s="172">
        <f t="shared" si="8"/>
        <v>6511415.36</v>
      </c>
      <c r="F43" s="173">
        <f t="shared" si="8"/>
        <v>14525302.530000001</v>
      </c>
      <c r="G43" s="172">
        <f t="shared" si="8"/>
        <v>10076890.6</v>
      </c>
      <c r="H43" s="172">
        <f t="shared" si="8"/>
        <v>45571015.55</v>
      </c>
    </row>
    <row r="44" spans="1:8" ht="12.75">
      <c r="A44" s="133" t="s">
        <v>60</v>
      </c>
      <c r="B44" s="168">
        <v>2951739.72</v>
      </c>
      <c r="C44" s="168">
        <v>4687698.15</v>
      </c>
      <c r="D44" s="168">
        <v>5225936.31</v>
      </c>
      <c r="E44" s="168">
        <v>5592000.86</v>
      </c>
      <c r="F44" s="169">
        <v>13115757.96</v>
      </c>
      <c r="G44" s="168">
        <v>7243371.75</v>
      </c>
      <c r="H44" s="168">
        <f>SUM(B44:G44)</f>
        <v>38816504.75</v>
      </c>
    </row>
    <row r="45" spans="1:8" ht="12.75">
      <c r="A45" s="133" t="s">
        <v>356</v>
      </c>
      <c r="B45" s="168"/>
      <c r="C45" s="168">
        <v>1592032.88</v>
      </c>
      <c r="D45" s="168"/>
      <c r="E45" s="168">
        <v>919414.5</v>
      </c>
      <c r="F45" s="169">
        <v>1409544.57</v>
      </c>
      <c r="G45" s="168">
        <v>2833518.85</v>
      </c>
      <c r="H45" s="168">
        <f>SUM(B45:G45)</f>
        <v>6754510.800000001</v>
      </c>
    </row>
    <row r="46" spans="1:8" ht="12.75" hidden="1">
      <c r="A46" s="133" t="s">
        <v>163</v>
      </c>
      <c r="B46" s="168"/>
      <c r="C46" s="168"/>
      <c r="D46" s="168"/>
      <c r="E46" s="168"/>
      <c r="F46" s="169"/>
      <c r="G46" s="168"/>
      <c r="H46" s="168">
        <f>SUM(B46:G46)</f>
        <v>0</v>
      </c>
    </row>
    <row r="47" spans="1:8" ht="12.75" hidden="1">
      <c r="A47" s="137" t="s">
        <v>61</v>
      </c>
      <c r="B47" s="175"/>
      <c r="C47" s="175"/>
      <c r="D47" s="175"/>
      <c r="E47" s="175"/>
      <c r="F47" s="176"/>
      <c r="G47" s="175"/>
      <c r="H47" s="175">
        <f>SUM(B47:G47)</f>
        <v>0</v>
      </c>
    </row>
    <row r="48" spans="1:8" ht="12.75">
      <c r="A48" s="138"/>
      <c r="B48" s="177"/>
      <c r="C48" s="177"/>
      <c r="D48" s="177"/>
      <c r="E48" s="177"/>
      <c r="F48" s="177"/>
      <c r="G48" s="177"/>
      <c r="H48" s="177"/>
    </row>
    <row r="49" spans="1:8" ht="12.75">
      <c r="A49" s="139"/>
      <c r="B49" s="178"/>
      <c r="C49" s="178"/>
      <c r="D49" s="178"/>
      <c r="E49" s="178"/>
      <c r="F49" s="178"/>
      <c r="G49" s="178"/>
      <c r="H49" s="179"/>
    </row>
    <row r="50" spans="1:8" ht="12.75">
      <c r="A50" s="141" t="s">
        <v>128</v>
      </c>
      <c r="B50" s="172">
        <f>SUM(B51:B67)</f>
        <v>0</v>
      </c>
      <c r="C50" s="172">
        <f aca="true" t="shared" si="9" ref="C50:H50">SUM(C51:C67)</f>
        <v>1</v>
      </c>
      <c r="D50" s="172">
        <f t="shared" si="9"/>
        <v>0</v>
      </c>
      <c r="E50" s="172">
        <f t="shared" si="9"/>
        <v>6.96</v>
      </c>
      <c r="F50" s="172">
        <f t="shared" si="9"/>
        <v>0</v>
      </c>
      <c r="G50" s="172">
        <f>SUM(G51:G67)</f>
        <v>0</v>
      </c>
      <c r="H50" s="172">
        <f t="shared" si="9"/>
        <v>7.96</v>
      </c>
    </row>
    <row r="51" spans="1:8" ht="12.75" hidden="1">
      <c r="A51" s="95" t="s">
        <v>246</v>
      </c>
      <c r="B51" s="180"/>
      <c r="C51" s="180"/>
      <c r="D51" s="180"/>
      <c r="E51" s="168"/>
      <c r="F51" s="169"/>
      <c r="G51" s="168"/>
      <c r="H51" s="171">
        <f aca="true" t="shared" si="10" ref="H51:H67">SUM(B51:G51)</f>
        <v>0</v>
      </c>
    </row>
    <row r="52" spans="1:8" ht="12.75" hidden="1">
      <c r="A52" s="95" t="s">
        <v>52</v>
      </c>
      <c r="B52" s="180"/>
      <c r="C52" s="180"/>
      <c r="D52" s="180"/>
      <c r="E52" s="168"/>
      <c r="F52" s="169"/>
      <c r="G52" s="168"/>
      <c r="H52" s="171">
        <f t="shared" si="10"/>
        <v>0</v>
      </c>
    </row>
    <row r="53" spans="1:8" ht="12.75" hidden="1">
      <c r="A53" s="95" t="s">
        <v>412</v>
      </c>
      <c r="B53" s="180"/>
      <c r="C53" s="180"/>
      <c r="D53" s="180"/>
      <c r="E53" s="168"/>
      <c r="F53" s="169"/>
      <c r="G53" s="168"/>
      <c r="H53" s="171">
        <f t="shared" si="10"/>
        <v>0</v>
      </c>
    </row>
    <row r="54" spans="1:8" ht="12.75" hidden="1">
      <c r="A54" s="95" t="s">
        <v>358</v>
      </c>
      <c r="B54" s="180"/>
      <c r="C54" s="180"/>
      <c r="D54" s="180"/>
      <c r="E54" s="168"/>
      <c r="F54" s="169"/>
      <c r="G54" s="168"/>
      <c r="H54" s="171">
        <f t="shared" si="10"/>
        <v>0</v>
      </c>
    </row>
    <row r="55" spans="1:8" ht="12.75" hidden="1">
      <c r="A55" s="95" t="s">
        <v>359</v>
      </c>
      <c r="B55" s="180"/>
      <c r="C55" s="180"/>
      <c r="D55" s="180"/>
      <c r="E55" s="168"/>
      <c r="F55" s="169"/>
      <c r="G55" s="168"/>
      <c r="H55" s="171">
        <f t="shared" si="10"/>
        <v>0</v>
      </c>
    </row>
    <row r="56" spans="1:8" ht="12.75" hidden="1">
      <c r="A56" s="95" t="s">
        <v>424</v>
      </c>
      <c r="B56" s="180"/>
      <c r="C56" s="180"/>
      <c r="D56" s="180"/>
      <c r="E56" s="168"/>
      <c r="F56" s="169"/>
      <c r="G56" s="168"/>
      <c r="H56" s="171">
        <f t="shared" si="10"/>
        <v>0</v>
      </c>
    </row>
    <row r="57" spans="1:8" ht="12.75" hidden="1">
      <c r="A57" s="202" t="s">
        <v>465</v>
      </c>
      <c r="B57" s="180"/>
      <c r="C57" s="180"/>
      <c r="D57" s="180"/>
      <c r="E57" s="168"/>
      <c r="F57" s="169"/>
      <c r="G57" s="168"/>
      <c r="H57" s="171">
        <f t="shared" si="10"/>
        <v>0</v>
      </c>
    </row>
    <row r="58" spans="1:8" ht="12.75">
      <c r="A58" s="202" t="s">
        <v>501</v>
      </c>
      <c r="B58" s="180"/>
      <c r="C58" s="180"/>
      <c r="D58" s="180"/>
      <c r="E58" s="168">
        <v>6.96</v>
      </c>
      <c r="F58" s="169"/>
      <c r="G58" s="168"/>
      <c r="H58" s="171">
        <f t="shared" si="10"/>
        <v>6.96</v>
      </c>
    </row>
    <row r="59" spans="1:8" ht="12.75">
      <c r="A59" s="202" t="s">
        <v>551</v>
      </c>
      <c r="B59" s="180"/>
      <c r="C59" s="180">
        <v>1</v>
      </c>
      <c r="D59" s="180"/>
      <c r="E59" s="168"/>
      <c r="F59" s="169"/>
      <c r="G59" s="168"/>
      <c r="H59" s="171">
        <f t="shared" si="10"/>
        <v>1</v>
      </c>
    </row>
    <row r="60" spans="1:8" ht="12.75" hidden="1">
      <c r="A60" s="95" t="s">
        <v>419</v>
      </c>
      <c r="B60" s="180"/>
      <c r="C60" s="180"/>
      <c r="D60" s="180"/>
      <c r="E60" s="168"/>
      <c r="F60" s="169"/>
      <c r="G60" s="168"/>
      <c r="H60" s="171">
        <f t="shared" si="10"/>
        <v>0</v>
      </c>
    </row>
    <row r="61" spans="1:8" ht="12.75" hidden="1">
      <c r="A61" s="95" t="s">
        <v>411</v>
      </c>
      <c r="B61" s="180"/>
      <c r="C61" s="180"/>
      <c r="D61" s="180"/>
      <c r="E61" s="168"/>
      <c r="F61" s="169"/>
      <c r="G61" s="168"/>
      <c r="H61" s="171">
        <f t="shared" si="10"/>
        <v>0</v>
      </c>
    </row>
    <row r="62" spans="1:8" ht="12.75" hidden="1">
      <c r="A62" s="95" t="s">
        <v>360</v>
      </c>
      <c r="B62" s="180"/>
      <c r="C62" s="180"/>
      <c r="D62" s="180"/>
      <c r="E62" s="168"/>
      <c r="F62" s="169"/>
      <c r="G62" s="168"/>
      <c r="H62" s="171">
        <f t="shared" si="10"/>
        <v>0</v>
      </c>
    </row>
    <row r="63" spans="1:8" ht="12.75" hidden="1">
      <c r="A63" s="95" t="s">
        <v>361</v>
      </c>
      <c r="B63" s="180"/>
      <c r="C63" s="180"/>
      <c r="D63" s="180"/>
      <c r="E63" s="168"/>
      <c r="F63" s="169"/>
      <c r="G63" s="168"/>
      <c r="H63" s="171">
        <f t="shared" si="10"/>
        <v>0</v>
      </c>
    </row>
    <row r="64" spans="1:8" ht="12.75" hidden="1">
      <c r="A64" s="95" t="s">
        <v>425</v>
      </c>
      <c r="B64" s="168"/>
      <c r="C64" s="168"/>
      <c r="D64" s="168"/>
      <c r="E64" s="168"/>
      <c r="F64" s="169"/>
      <c r="G64" s="168"/>
      <c r="H64" s="171">
        <f t="shared" si="10"/>
        <v>0</v>
      </c>
    </row>
    <row r="65" spans="1:8" ht="12.75" hidden="1">
      <c r="A65" s="202" t="s">
        <v>466</v>
      </c>
      <c r="B65" s="168"/>
      <c r="C65" s="168"/>
      <c r="D65" s="168"/>
      <c r="E65" s="168"/>
      <c r="F65" s="169"/>
      <c r="G65" s="168"/>
      <c r="H65" s="171">
        <f t="shared" si="10"/>
        <v>0</v>
      </c>
    </row>
    <row r="66" spans="1:8" ht="12.75" hidden="1">
      <c r="A66" s="202" t="s">
        <v>502</v>
      </c>
      <c r="B66" s="168"/>
      <c r="C66" s="168"/>
      <c r="D66" s="168"/>
      <c r="E66" s="168"/>
      <c r="F66" s="169"/>
      <c r="G66" s="168"/>
      <c r="H66" s="171">
        <f t="shared" si="10"/>
        <v>0</v>
      </c>
    </row>
    <row r="67" spans="1:8" ht="12.75">
      <c r="A67" s="202" t="s">
        <v>545</v>
      </c>
      <c r="B67" s="168"/>
      <c r="C67" s="168"/>
      <c r="D67" s="168"/>
      <c r="E67" s="168"/>
      <c r="F67" s="169"/>
      <c r="G67" s="168"/>
      <c r="H67" s="171">
        <f t="shared" si="10"/>
        <v>0</v>
      </c>
    </row>
    <row r="68" spans="1:8" ht="12.75">
      <c r="A68" s="141" t="s">
        <v>18</v>
      </c>
      <c r="B68" s="172">
        <f aca="true" t="shared" si="11" ref="B68:H68">SUM(B69:B118)</f>
        <v>16714086.610000001</v>
      </c>
      <c r="C68" s="172">
        <f t="shared" si="11"/>
        <v>22979362.64</v>
      </c>
      <c r="D68" s="172">
        <f t="shared" si="11"/>
        <v>21736984.48</v>
      </c>
      <c r="E68" s="172">
        <f t="shared" si="11"/>
        <v>29009121.949999996</v>
      </c>
      <c r="F68" s="172">
        <f t="shared" si="11"/>
        <v>17791237.85</v>
      </c>
      <c r="G68" s="172">
        <f t="shared" si="11"/>
        <v>14428964.96</v>
      </c>
      <c r="H68" s="172">
        <f t="shared" si="11"/>
        <v>122659758.49</v>
      </c>
    </row>
    <row r="69" spans="1:8" ht="12.75">
      <c r="A69" s="95" t="s">
        <v>294</v>
      </c>
      <c r="B69" s="180">
        <v>6104688.7</v>
      </c>
      <c r="C69" s="180">
        <v>6147868</v>
      </c>
      <c r="D69" s="180">
        <v>7358065.26</v>
      </c>
      <c r="E69" s="168">
        <v>6964411</v>
      </c>
      <c r="F69" s="169">
        <v>7395333.73</v>
      </c>
      <c r="G69" s="168">
        <v>6078801</v>
      </c>
      <c r="H69" s="171">
        <f aca="true" t="shared" si="12" ref="H69:H100">SUM(B69:G69)</f>
        <v>40049167.69</v>
      </c>
    </row>
    <row r="70" spans="1:8" ht="12.75">
      <c r="A70" s="95" t="s">
        <v>384</v>
      </c>
      <c r="B70" s="180">
        <v>8000</v>
      </c>
      <c r="C70" s="180">
        <v>2492</v>
      </c>
      <c r="D70" s="180">
        <v>10010</v>
      </c>
      <c r="E70" s="168">
        <v>26229</v>
      </c>
      <c r="F70" s="169">
        <v>7673</v>
      </c>
      <c r="G70" s="168">
        <v>7091</v>
      </c>
      <c r="H70" s="171">
        <f t="shared" si="12"/>
        <v>61495</v>
      </c>
    </row>
    <row r="71" spans="1:8" ht="12.75" hidden="1">
      <c r="A71" s="95" t="s">
        <v>371</v>
      </c>
      <c r="B71" s="180"/>
      <c r="C71" s="180"/>
      <c r="D71" s="180"/>
      <c r="E71" s="168"/>
      <c r="F71" s="169"/>
      <c r="G71" s="168"/>
      <c r="H71" s="171">
        <f t="shared" si="12"/>
        <v>0</v>
      </c>
    </row>
    <row r="72" spans="1:8" ht="12.75" hidden="1">
      <c r="A72" s="95" t="s">
        <v>366</v>
      </c>
      <c r="B72" s="180"/>
      <c r="C72" s="180"/>
      <c r="D72" s="180"/>
      <c r="E72" s="168"/>
      <c r="F72" s="169"/>
      <c r="G72" s="168"/>
      <c r="H72" s="171">
        <f t="shared" si="12"/>
        <v>0</v>
      </c>
    </row>
    <row r="73" spans="1:8" ht="12.75" hidden="1">
      <c r="A73" s="95" t="s">
        <v>427</v>
      </c>
      <c r="B73" s="180"/>
      <c r="C73" s="180"/>
      <c r="D73" s="180"/>
      <c r="E73" s="168"/>
      <c r="F73" s="169"/>
      <c r="G73" s="168"/>
      <c r="H73" s="171">
        <f t="shared" si="12"/>
        <v>0</v>
      </c>
    </row>
    <row r="74" spans="1:8" ht="12.75" hidden="1">
      <c r="A74" s="202" t="s">
        <v>467</v>
      </c>
      <c r="B74" s="180"/>
      <c r="C74" s="180"/>
      <c r="D74" s="180"/>
      <c r="E74" s="168"/>
      <c r="F74" s="169"/>
      <c r="G74" s="168"/>
      <c r="H74" s="171">
        <f t="shared" si="12"/>
        <v>0</v>
      </c>
    </row>
    <row r="75" spans="1:8" ht="12.75">
      <c r="A75" s="95" t="s">
        <v>513</v>
      </c>
      <c r="B75" s="180">
        <v>281880</v>
      </c>
      <c r="C75" s="180"/>
      <c r="D75" s="180"/>
      <c r="E75" s="168"/>
      <c r="F75" s="169"/>
      <c r="G75" s="168"/>
      <c r="H75" s="171">
        <f t="shared" si="12"/>
        <v>281880</v>
      </c>
    </row>
    <row r="76" spans="1:8" ht="12.75">
      <c r="A76" s="202" t="s">
        <v>547</v>
      </c>
      <c r="B76" s="180"/>
      <c r="C76" s="180"/>
      <c r="D76" s="180"/>
      <c r="E76" s="168">
        <v>5251579.81</v>
      </c>
      <c r="F76" s="169">
        <v>93960</v>
      </c>
      <c r="G76" s="168">
        <v>93960</v>
      </c>
      <c r="H76" s="171">
        <f t="shared" si="12"/>
        <v>5439499.81</v>
      </c>
    </row>
    <row r="77" spans="1:8" ht="12.75" hidden="1">
      <c r="A77" s="95" t="s">
        <v>372</v>
      </c>
      <c r="B77" s="180"/>
      <c r="C77" s="180"/>
      <c r="D77" s="180"/>
      <c r="E77" s="168"/>
      <c r="F77" s="169"/>
      <c r="G77" s="168"/>
      <c r="H77" s="171">
        <f t="shared" si="12"/>
        <v>0</v>
      </c>
    </row>
    <row r="78" spans="1:8" ht="12.75" hidden="1">
      <c r="A78" s="95" t="s">
        <v>367</v>
      </c>
      <c r="B78" s="180"/>
      <c r="C78" s="180"/>
      <c r="D78" s="180"/>
      <c r="E78" s="168"/>
      <c r="F78" s="169"/>
      <c r="G78" s="168"/>
      <c r="H78" s="171">
        <f t="shared" si="12"/>
        <v>0</v>
      </c>
    </row>
    <row r="79" spans="1:8" ht="12.75" hidden="1">
      <c r="A79" s="95" t="s">
        <v>428</v>
      </c>
      <c r="B79" s="180"/>
      <c r="C79" s="180"/>
      <c r="D79" s="180"/>
      <c r="E79" s="168"/>
      <c r="F79" s="169"/>
      <c r="G79" s="168"/>
      <c r="H79" s="171">
        <f t="shared" si="12"/>
        <v>0</v>
      </c>
    </row>
    <row r="80" spans="1:8" ht="12.75" hidden="1">
      <c r="A80" s="202" t="s">
        <v>468</v>
      </c>
      <c r="B80" s="180"/>
      <c r="C80" s="180"/>
      <c r="D80" s="180"/>
      <c r="E80" s="168"/>
      <c r="F80" s="169"/>
      <c r="G80" s="168"/>
      <c r="H80" s="171">
        <f t="shared" si="12"/>
        <v>0</v>
      </c>
    </row>
    <row r="81" spans="1:8" ht="12.75" hidden="1">
      <c r="A81" s="95" t="s">
        <v>514</v>
      </c>
      <c r="B81" s="180"/>
      <c r="C81" s="180"/>
      <c r="D81" s="180"/>
      <c r="E81" s="168"/>
      <c r="F81" s="169"/>
      <c r="G81" s="168"/>
      <c r="H81" s="171">
        <f t="shared" si="12"/>
        <v>0</v>
      </c>
    </row>
    <row r="82" spans="1:8" ht="12.75">
      <c r="A82" s="202" t="s">
        <v>548</v>
      </c>
      <c r="B82" s="180">
        <v>120000</v>
      </c>
      <c r="C82" s="180">
        <v>120000</v>
      </c>
      <c r="D82" s="180">
        <v>120000</v>
      </c>
      <c r="E82" s="168">
        <v>120000</v>
      </c>
      <c r="F82" s="169">
        <v>300000</v>
      </c>
      <c r="G82" s="168">
        <v>300000</v>
      </c>
      <c r="H82" s="171">
        <f t="shared" si="12"/>
        <v>1080000</v>
      </c>
    </row>
    <row r="83" spans="1:8" ht="12.75" hidden="1">
      <c r="A83" s="95" t="s">
        <v>373</v>
      </c>
      <c r="B83" s="180"/>
      <c r="C83" s="180"/>
      <c r="D83" s="180"/>
      <c r="E83" s="168"/>
      <c r="F83" s="169"/>
      <c r="G83" s="168"/>
      <c r="H83" s="171">
        <f t="shared" si="12"/>
        <v>0</v>
      </c>
    </row>
    <row r="84" spans="1:8" ht="12.75" hidden="1">
      <c r="A84" s="95" t="s">
        <v>368</v>
      </c>
      <c r="B84" s="180"/>
      <c r="C84" s="180"/>
      <c r="D84" s="180"/>
      <c r="E84" s="168"/>
      <c r="F84" s="169"/>
      <c r="G84" s="168"/>
      <c r="H84" s="171">
        <f t="shared" si="12"/>
        <v>0</v>
      </c>
    </row>
    <row r="85" spans="1:8" ht="12.75" hidden="1">
      <c r="A85" s="95" t="s">
        <v>429</v>
      </c>
      <c r="B85" s="180"/>
      <c r="C85" s="180"/>
      <c r="D85" s="168"/>
      <c r="E85" s="168"/>
      <c r="F85" s="169"/>
      <c r="G85" s="168"/>
      <c r="H85" s="171">
        <f t="shared" si="12"/>
        <v>0</v>
      </c>
    </row>
    <row r="86" spans="1:8" ht="12.75" hidden="1">
      <c r="A86" s="202" t="s">
        <v>475</v>
      </c>
      <c r="B86" s="180"/>
      <c r="C86" s="180"/>
      <c r="D86" s="168"/>
      <c r="E86" s="168"/>
      <c r="F86" s="169"/>
      <c r="G86" s="168"/>
      <c r="H86" s="171">
        <f t="shared" si="12"/>
        <v>0</v>
      </c>
    </row>
    <row r="87" spans="1:8" ht="12.75">
      <c r="A87" s="95" t="s">
        <v>515</v>
      </c>
      <c r="B87" s="180">
        <v>500372.02</v>
      </c>
      <c r="C87" s="180">
        <v>491519.44</v>
      </c>
      <c r="D87" s="168">
        <v>-12235.18</v>
      </c>
      <c r="E87" s="168">
        <v>48455.52</v>
      </c>
      <c r="F87" s="169"/>
      <c r="G87" s="168"/>
      <c r="H87" s="171">
        <f t="shared" si="12"/>
        <v>1028111.7999999999</v>
      </c>
    </row>
    <row r="88" spans="1:8" ht="12.75">
      <c r="A88" s="202" t="s">
        <v>549</v>
      </c>
      <c r="B88" s="180">
        <v>552598.16</v>
      </c>
      <c r="C88" s="180">
        <v>3131382.51</v>
      </c>
      <c r="D88" s="168">
        <v>1648630.55</v>
      </c>
      <c r="E88" s="168">
        <v>3699156.34</v>
      </c>
      <c r="F88" s="169">
        <v>2998910.92</v>
      </c>
      <c r="G88" s="168">
        <v>2088109.2</v>
      </c>
      <c r="H88" s="171">
        <f t="shared" si="12"/>
        <v>14118787.679999998</v>
      </c>
    </row>
    <row r="89" spans="1:8" ht="12.75" hidden="1">
      <c r="A89" s="95" t="s">
        <v>360</v>
      </c>
      <c r="B89" s="180"/>
      <c r="C89" s="180"/>
      <c r="D89" s="180"/>
      <c r="E89" s="168"/>
      <c r="F89" s="169"/>
      <c r="G89" s="168"/>
      <c r="H89" s="171">
        <f t="shared" si="12"/>
        <v>0</v>
      </c>
    </row>
    <row r="90" spans="1:8" ht="12.75" hidden="1">
      <c r="A90" s="95" t="s">
        <v>361</v>
      </c>
      <c r="B90" s="180"/>
      <c r="C90" s="180"/>
      <c r="D90" s="180"/>
      <c r="E90" s="168"/>
      <c r="F90" s="168"/>
      <c r="G90" s="168"/>
      <c r="H90" s="171">
        <f t="shared" si="12"/>
        <v>0</v>
      </c>
    </row>
    <row r="91" spans="1:8" ht="12.75" hidden="1">
      <c r="A91" s="95" t="s">
        <v>425</v>
      </c>
      <c r="B91" s="180"/>
      <c r="C91" s="180"/>
      <c r="D91" s="180"/>
      <c r="E91" s="168"/>
      <c r="F91" s="169"/>
      <c r="G91" s="168"/>
      <c r="H91" s="171">
        <f t="shared" si="12"/>
        <v>0</v>
      </c>
    </row>
    <row r="92" spans="1:8" ht="12.75">
      <c r="A92" s="202" t="s">
        <v>502</v>
      </c>
      <c r="B92" s="180"/>
      <c r="C92" s="180"/>
      <c r="D92" s="180"/>
      <c r="E92" s="168"/>
      <c r="F92" s="169"/>
      <c r="G92" s="168"/>
      <c r="H92" s="171">
        <f t="shared" si="12"/>
        <v>0</v>
      </c>
    </row>
    <row r="93" spans="1:8" ht="12.75" hidden="1">
      <c r="A93" s="202" t="s">
        <v>545</v>
      </c>
      <c r="B93" s="180"/>
      <c r="C93" s="180"/>
      <c r="D93" s="180"/>
      <c r="E93" s="168"/>
      <c r="F93" s="169"/>
      <c r="G93" s="168"/>
      <c r="H93" s="171">
        <f t="shared" si="12"/>
        <v>0</v>
      </c>
    </row>
    <row r="94" spans="1:8" ht="12.75" hidden="1">
      <c r="A94" s="95" t="s">
        <v>370</v>
      </c>
      <c r="B94" s="180"/>
      <c r="C94" s="180"/>
      <c r="D94" s="180"/>
      <c r="E94" s="168"/>
      <c r="F94" s="169"/>
      <c r="G94" s="168"/>
      <c r="H94" s="171">
        <f t="shared" si="12"/>
        <v>0</v>
      </c>
    </row>
    <row r="95" spans="1:8" ht="12.75" hidden="1">
      <c r="A95" s="95" t="s">
        <v>369</v>
      </c>
      <c r="B95" s="180"/>
      <c r="C95" s="180"/>
      <c r="D95" s="180"/>
      <c r="E95" s="168"/>
      <c r="F95" s="169"/>
      <c r="G95" s="168"/>
      <c r="H95" s="171">
        <f t="shared" si="12"/>
        <v>0</v>
      </c>
    </row>
    <row r="96" spans="1:8" ht="12.75" hidden="1">
      <c r="A96" s="95" t="s">
        <v>426</v>
      </c>
      <c r="B96" s="180"/>
      <c r="C96" s="180"/>
      <c r="D96" s="180"/>
      <c r="E96" s="168"/>
      <c r="F96" s="169"/>
      <c r="G96" s="168"/>
      <c r="H96" s="171">
        <f t="shared" si="12"/>
        <v>0</v>
      </c>
    </row>
    <row r="97" spans="1:8" ht="12.75" hidden="1">
      <c r="A97" s="202" t="s">
        <v>469</v>
      </c>
      <c r="B97" s="180"/>
      <c r="C97" s="180"/>
      <c r="D97" s="180"/>
      <c r="E97" s="168"/>
      <c r="F97" s="169"/>
      <c r="G97" s="168"/>
      <c r="H97" s="171">
        <f t="shared" si="12"/>
        <v>0</v>
      </c>
    </row>
    <row r="98" spans="1:8" ht="12.75">
      <c r="A98" s="95" t="s">
        <v>516</v>
      </c>
      <c r="B98" s="180"/>
      <c r="C98" s="180">
        <v>919371.27</v>
      </c>
      <c r="D98" s="180">
        <v>1880419.12</v>
      </c>
      <c r="E98" s="168">
        <v>2442102.64</v>
      </c>
      <c r="F98" s="169"/>
      <c r="G98" s="168"/>
      <c r="H98" s="171">
        <f t="shared" si="12"/>
        <v>5241893.03</v>
      </c>
    </row>
    <row r="99" spans="1:8" ht="12.75">
      <c r="A99" s="202" t="s">
        <v>550</v>
      </c>
      <c r="B99" s="180"/>
      <c r="C99" s="180"/>
      <c r="D99" s="180"/>
      <c r="E99" s="168"/>
      <c r="F99" s="169"/>
      <c r="G99" s="168"/>
      <c r="H99" s="171">
        <f t="shared" si="12"/>
        <v>0</v>
      </c>
    </row>
    <row r="100" spans="1:8" ht="12.75" hidden="1">
      <c r="A100" s="95" t="s">
        <v>446</v>
      </c>
      <c r="B100" s="180"/>
      <c r="C100" s="180"/>
      <c r="D100" s="180"/>
      <c r="E100" s="168"/>
      <c r="F100" s="169"/>
      <c r="G100" s="168"/>
      <c r="H100" s="171">
        <f t="shared" si="12"/>
        <v>0</v>
      </c>
    </row>
    <row r="101" spans="1:8" ht="12.75" hidden="1">
      <c r="A101" s="95" t="s">
        <v>359</v>
      </c>
      <c r="B101" s="180"/>
      <c r="C101" s="180"/>
      <c r="D101" s="180"/>
      <c r="E101" s="168"/>
      <c r="F101" s="169"/>
      <c r="G101" s="168"/>
      <c r="H101" s="171">
        <f aca="true" t="shared" si="13" ref="H101:H118">SUM(B101:G101)</f>
        <v>0</v>
      </c>
    </row>
    <row r="102" spans="1:8" ht="12.75" hidden="1">
      <c r="A102" s="95" t="s">
        <v>424</v>
      </c>
      <c r="B102" s="180"/>
      <c r="C102" s="180"/>
      <c r="D102" s="180"/>
      <c r="E102" s="168"/>
      <c r="F102" s="169"/>
      <c r="G102" s="168"/>
      <c r="H102" s="171">
        <f t="shared" si="13"/>
        <v>0</v>
      </c>
    </row>
    <row r="103" spans="1:8" ht="12.75" hidden="1">
      <c r="A103" s="202" t="s">
        <v>465</v>
      </c>
      <c r="B103" s="180"/>
      <c r="C103" s="180"/>
      <c r="D103" s="180"/>
      <c r="E103" s="168"/>
      <c r="F103" s="169"/>
      <c r="G103" s="168"/>
      <c r="H103" s="171">
        <f t="shared" si="13"/>
        <v>0</v>
      </c>
    </row>
    <row r="104" spans="1:8" ht="12.75">
      <c r="A104" s="95" t="s">
        <v>501</v>
      </c>
      <c r="B104" s="180">
        <v>139.2</v>
      </c>
      <c r="C104" s="180"/>
      <c r="D104" s="180">
        <v>13.92</v>
      </c>
      <c r="E104" s="168">
        <v>104.4</v>
      </c>
      <c r="F104" s="169"/>
      <c r="G104" s="168"/>
      <c r="H104" s="171">
        <f t="shared" si="13"/>
        <v>257.52</v>
      </c>
    </row>
    <row r="105" spans="1:8" ht="12.75">
      <c r="A105" s="202" t="s">
        <v>551</v>
      </c>
      <c r="B105" s="180"/>
      <c r="C105" s="180">
        <v>112.36</v>
      </c>
      <c r="D105" s="180">
        <v>1044</v>
      </c>
      <c r="E105" s="168"/>
      <c r="F105" s="169">
        <v>-1044</v>
      </c>
      <c r="G105" s="168"/>
      <c r="H105" s="171">
        <f t="shared" si="13"/>
        <v>112.3599999999999</v>
      </c>
    </row>
    <row r="106" spans="1:8" ht="12.75" hidden="1">
      <c r="A106" s="95" t="s">
        <v>304</v>
      </c>
      <c r="B106" s="180"/>
      <c r="C106" s="180"/>
      <c r="D106" s="180"/>
      <c r="E106" s="168"/>
      <c r="F106" s="169"/>
      <c r="G106" s="168"/>
      <c r="H106" s="171">
        <f t="shared" si="13"/>
        <v>0</v>
      </c>
    </row>
    <row r="107" spans="1:8" ht="12.75" hidden="1">
      <c r="A107" s="95" t="s">
        <v>246</v>
      </c>
      <c r="B107" s="180"/>
      <c r="C107" s="180"/>
      <c r="D107" s="180"/>
      <c r="E107" s="168"/>
      <c r="F107" s="169"/>
      <c r="G107" s="168"/>
      <c r="H107" s="171">
        <f t="shared" si="13"/>
        <v>0</v>
      </c>
    </row>
    <row r="108" spans="1:8" ht="12.75" hidden="1">
      <c r="A108" s="95" t="s">
        <v>333</v>
      </c>
      <c r="B108" s="180"/>
      <c r="C108" s="180"/>
      <c r="D108" s="180"/>
      <c r="E108" s="168"/>
      <c r="F108" s="169"/>
      <c r="G108" s="168"/>
      <c r="H108" s="171">
        <f t="shared" si="13"/>
        <v>0</v>
      </c>
    </row>
    <row r="109" spans="1:8" ht="12.75" hidden="1">
      <c r="A109" s="202" t="s">
        <v>517</v>
      </c>
      <c r="B109" s="180"/>
      <c r="C109" s="180"/>
      <c r="D109" s="180"/>
      <c r="E109" s="168"/>
      <c r="F109" s="169"/>
      <c r="G109" s="168"/>
      <c r="H109" s="171">
        <f t="shared" si="13"/>
        <v>0</v>
      </c>
    </row>
    <row r="110" spans="1:8" ht="12.75">
      <c r="A110" s="202" t="s">
        <v>552</v>
      </c>
      <c r="B110" s="180">
        <v>4117780.38</v>
      </c>
      <c r="C110" s="180">
        <v>7137204.91</v>
      </c>
      <c r="D110" s="180">
        <v>5546628.67</v>
      </c>
      <c r="E110" s="168">
        <v>5584674.1</v>
      </c>
      <c r="F110" s="169">
        <v>1036453.06</v>
      </c>
      <c r="G110" s="168">
        <v>1053405.62</v>
      </c>
      <c r="H110" s="171">
        <f t="shared" si="13"/>
        <v>24476146.740000002</v>
      </c>
    </row>
    <row r="111" spans="1:8" ht="12.75" hidden="1">
      <c r="A111" s="95" t="s">
        <v>315</v>
      </c>
      <c r="B111" s="180"/>
      <c r="C111" s="180"/>
      <c r="D111" s="180"/>
      <c r="E111" s="168"/>
      <c r="F111" s="169"/>
      <c r="G111" s="168"/>
      <c r="H111" s="171">
        <f t="shared" si="13"/>
        <v>0</v>
      </c>
    </row>
    <row r="112" spans="1:8" ht="12.75">
      <c r="A112" s="95" t="s">
        <v>406</v>
      </c>
      <c r="B112" s="180"/>
      <c r="C112" s="180"/>
      <c r="D112" s="180"/>
      <c r="E112" s="168"/>
      <c r="F112" s="169">
        <v>1000000</v>
      </c>
      <c r="G112" s="168"/>
      <c r="H112" s="171">
        <f t="shared" si="13"/>
        <v>1000000</v>
      </c>
    </row>
    <row r="113" spans="1:8" ht="12.75" hidden="1">
      <c r="A113" s="95" t="s">
        <v>413</v>
      </c>
      <c r="B113" s="180"/>
      <c r="C113" s="180"/>
      <c r="D113" s="180"/>
      <c r="E113" s="168"/>
      <c r="F113" s="169"/>
      <c r="G113" s="168"/>
      <c r="H113" s="171">
        <f t="shared" si="13"/>
        <v>0</v>
      </c>
    </row>
    <row r="114" spans="1:8" ht="12.75" hidden="1">
      <c r="A114" s="95" t="s">
        <v>401</v>
      </c>
      <c r="B114" s="180"/>
      <c r="C114" s="180"/>
      <c r="D114" s="180"/>
      <c r="E114" s="168"/>
      <c r="F114" s="169"/>
      <c r="G114" s="168"/>
      <c r="H114" s="171">
        <f t="shared" si="13"/>
        <v>0</v>
      </c>
    </row>
    <row r="115" spans="1:8" ht="12.75" hidden="1">
      <c r="A115" s="95" t="s">
        <v>402</v>
      </c>
      <c r="B115" s="180"/>
      <c r="C115" s="180"/>
      <c r="D115" s="180"/>
      <c r="E115" s="168"/>
      <c r="F115" s="169"/>
      <c r="G115" s="168"/>
      <c r="H115" s="171">
        <f t="shared" si="13"/>
        <v>0</v>
      </c>
    </row>
    <row r="116" spans="1:8" ht="12.75" hidden="1">
      <c r="A116" s="202" t="s">
        <v>518</v>
      </c>
      <c r="B116" s="180"/>
      <c r="C116" s="180"/>
      <c r="D116" s="180"/>
      <c r="E116" s="168"/>
      <c r="F116" s="169"/>
      <c r="G116" s="168"/>
      <c r="H116" s="171">
        <f t="shared" si="13"/>
        <v>0</v>
      </c>
    </row>
    <row r="117" spans="1:8" ht="12.75">
      <c r="A117" s="202" t="s">
        <v>553</v>
      </c>
      <c r="B117" s="180">
        <v>4076911.01</v>
      </c>
      <c r="C117" s="180">
        <v>4077695.01</v>
      </c>
      <c r="D117" s="180">
        <v>4232691</v>
      </c>
      <c r="E117" s="168">
        <v>3920692</v>
      </c>
      <c r="F117" s="169">
        <v>4008234</v>
      </c>
      <c r="G117" s="168">
        <v>3855881</v>
      </c>
      <c r="H117" s="171">
        <f t="shared" si="13"/>
        <v>24172104.02</v>
      </c>
    </row>
    <row r="118" spans="1:8" ht="12.75">
      <c r="A118" s="95" t="s">
        <v>447</v>
      </c>
      <c r="B118" s="180">
        <v>951717.14</v>
      </c>
      <c r="C118" s="180">
        <v>951717.14</v>
      </c>
      <c r="D118" s="180">
        <v>951717.14</v>
      </c>
      <c r="E118" s="168">
        <v>951717.14</v>
      </c>
      <c r="F118" s="169">
        <v>951717.14</v>
      </c>
      <c r="G118" s="168">
        <v>951717.14</v>
      </c>
      <c r="H118" s="171">
        <f t="shared" si="13"/>
        <v>5710302.84</v>
      </c>
    </row>
    <row r="119" spans="1:8" ht="12.75">
      <c r="A119" s="141" t="s">
        <v>117</v>
      </c>
      <c r="B119" s="172">
        <f>SUM(B120:B124)</f>
        <v>1676077.68</v>
      </c>
      <c r="C119" s="172">
        <f aca="true" t="shared" si="14" ref="C119:H119">SUM(C120:C124)</f>
        <v>1528707.82</v>
      </c>
      <c r="D119" s="172">
        <f t="shared" si="14"/>
        <v>1489506.55</v>
      </c>
      <c r="E119" s="172">
        <f t="shared" si="14"/>
        <v>1444568.96</v>
      </c>
      <c r="F119" s="172">
        <f t="shared" si="14"/>
        <v>1409434.8</v>
      </c>
      <c r="G119" s="172">
        <f>SUM(G120:G124)</f>
        <v>1396181.87</v>
      </c>
      <c r="H119" s="174">
        <f t="shared" si="14"/>
        <v>8944477.68</v>
      </c>
    </row>
    <row r="120" spans="1:8" ht="12.75" hidden="1">
      <c r="A120" s="95" t="s">
        <v>393</v>
      </c>
      <c r="B120" s="180"/>
      <c r="C120" s="180"/>
      <c r="D120" s="180"/>
      <c r="E120" s="168"/>
      <c r="F120" s="169"/>
      <c r="G120" s="168"/>
      <c r="H120" s="171">
        <f>SUM(B120:G120)</f>
        <v>0</v>
      </c>
    </row>
    <row r="121" spans="1:8" ht="12.75">
      <c r="A121" s="95" t="s">
        <v>392</v>
      </c>
      <c r="B121" s="180">
        <v>342744.68</v>
      </c>
      <c r="C121" s="180">
        <v>195374.82</v>
      </c>
      <c r="D121" s="180">
        <v>156173.55</v>
      </c>
      <c r="E121" s="168">
        <v>111235.95999999999</v>
      </c>
      <c r="F121" s="169">
        <v>76101.8</v>
      </c>
      <c r="G121" s="168">
        <v>62848.869999999995</v>
      </c>
      <c r="H121" s="171">
        <f>SUM(B121:G121)</f>
        <v>944479.68</v>
      </c>
    </row>
    <row r="122" spans="1:8" s="1" customFormat="1" ht="12.75">
      <c r="A122" s="95" t="s">
        <v>295</v>
      </c>
      <c r="B122" s="180">
        <v>1333333</v>
      </c>
      <c r="C122" s="180">
        <v>1333333</v>
      </c>
      <c r="D122" s="180">
        <v>1333333</v>
      </c>
      <c r="E122" s="168">
        <v>1333333</v>
      </c>
      <c r="F122" s="169">
        <v>1333333</v>
      </c>
      <c r="G122" s="168">
        <v>1333333</v>
      </c>
      <c r="H122" s="171">
        <f>SUM(B122:G122)</f>
        <v>7999998</v>
      </c>
    </row>
    <row r="123" spans="1:8" s="1" customFormat="1" ht="12.75" hidden="1">
      <c r="A123" s="95" t="s">
        <v>299</v>
      </c>
      <c r="B123" s="180"/>
      <c r="C123" s="180"/>
      <c r="D123" s="180"/>
      <c r="E123" s="168"/>
      <c r="F123" s="169"/>
      <c r="G123" s="168"/>
      <c r="H123" s="171">
        <f>SUM(B123:G123)</f>
        <v>0</v>
      </c>
    </row>
    <row r="124" spans="1:8" s="1" customFormat="1" ht="12.75" hidden="1">
      <c r="A124" s="95" t="s">
        <v>305</v>
      </c>
      <c r="B124" s="180"/>
      <c r="C124" s="180"/>
      <c r="D124" s="180"/>
      <c r="E124" s="168"/>
      <c r="F124" s="169"/>
      <c r="G124" s="168"/>
      <c r="H124" s="171">
        <f>SUM(B124:G124)</f>
        <v>0</v>
      </c>
    </row>
    <row r="125" spans="1:8" ht="12.75">
      <c r="A125" s="141" t="s">
        <v>20</v>
      </c>
      <c r="B125" s="172">
        <f aca="true" t="shared" si="15" ref="B125:H125">SUM(B126:B181)</f>
        <v>12674122.99</v>
      </c>
      <c r="C125" s="172">
        <f t="shared" si="15"/>
        <v>3427473.16</v>
      </c>
      <c r="D125" s="172">
        <f t="shared" si="15"/>
        <v>26438477.81</v>
      </c>
      <c r="E125" s="172">
        <f t="shared" si="15"/>
        <v>6884236.6</v>
      </c>
      <c r="F125" s="172">
        <f t="shared" si="15"/>
        <v>19941382.770000003</v>
      </c>
      <c r="G125" s="172">
        <f>SUM(G126:G181)</f>
        <v>9126117.1</v>
      </c>
      <c r="H125" s="172">
        <f t="shared" si="15"/>
        <v>78491810.43</v>
      </c>
    </row>
    <row r="126" spans="1:8" s="1" customFormat="1" ht="12.75" hidden="1">
      <c r="A126" s="95" t="s">
        <v>140</v>
      </c>
      <c r="B126" s="180"/>
      <c r="C126" s="180"/>
      <c r="D126" s="180"/>
      <c r="E126" s="168"/>
      <c r="F126" s="169"/>
      <c r="G126" s="168"/>
      <c r="H126" s="181">
        <f aca="true" t="shared" si="16" ref="H126:H157">SUM(B126:G126)</f>
        <v>0</v>
      </c>
    </row>
    <row r="127" spans="1:8" ht="12.75" hidden="1">
      <c r="A127" s="95" t="s">
        <v>130</v>
      </c>
      <c r="B127" s="172"/>
      <c r="C127" s="172"/>
      <c r="D127" s="172"/>
      <c r="E127" s="168"/>
      <c r="F127" s="169"/>
      <c r="G127" s="168"/>
      <c r="H127" s="181">
        <f t="shared" si="16"/>
        <v>0</v>
      </c>
    </row>
    <row r="128" spans="1:8" ht="12.75" hidden="1">
      <c r="A128" s="95" t="s">
        <v>286</v>
      </c>
      <c r="B128" s="172"/>
      <c r="C128" s="172"/>
      <c r="D128" s="172"/>
      <c r="E128" s="168"/>
      <c r="F128" s="169"/>
      <c r="G128" s="168"/>
      <c r="H128" s="181">
        <f t="shared" si="16"/>
        <v>0</v>
      </c>
    </row>
    <row r="129" spans="1:8" ht="12.75" hidden="1">
      <c r="A129" s="95" t="s">
        <v>287</v>
      </c>
      <c r="B129" s="172"/>
      <c r="C129" s="172"/>
      <c r="D129" s="172"/>
      <c r="E129" s="168"/>
      <c r="F129" s="169"/>
      <c r="G129" s="168"/>
      <c r="H129" s="181">
        <f t="shared" si="16"/>
        <v>0</v>
      </c>
    </row>
    <row r="130" spans="1:8" ht="12.75" hidden="1">
      <c r="A130" s="95" t="s">
        <v>238</v>
      </c>
      <c r="B130" s="168"/>
      <c r="C130" s="168"/>
      <c r="D130" s="168"/>
      <c r="E130" s="168"/>
      <c r="F130" s="169"/>
      <c r="G130" s="168"/>
      <c r="H130" s="181">
        <f t="shared" si="16"/>
        <v>0</v>
      </c>
    </row>
    <row r="131" spans="1:8" ht="12.75" hidden="1">
      <c r="A131" s="95" t="s">
        <v>242</v>
      </c>
      <c r="B131" s="172"/>
      <c r="C131" s="172"/>
      <c r="D131" s="172"/>
      <c r="E131" s="168"/>
      <c r="F131" s="169"/>
      <c r="G131" s="168"/>
      <c r="H131" s="181">
        <f t="shared" si="16"/>
        <v>0</v>
      </c>
    </row>
    <row r="132" spans="1:8" ht="12.75" hidden="1">
      <c r="A132" s="95" t="s">
        <v>248</v>
      </c>
      <c r="B132" s="168"/>
      <c r="C132" s="168"/>
      <c r="D132" s="168"/>
      <c r="E132" s="168"/>
      <c r="F132" s="169"/>
      <c r="G132" s="168"/>
      <c r="H132" s="181">
        <f t="shared" si="16"/>
        <v>0</v>
      </c>
    </row>
    <row r="133" spans="1:8" ht="12.75" hidden="1">
      <c r="A133" s="95" t="s">
        <v>282</v>
      </c>
      <c r="B133" s="168"/>
      <c r="C133" s="168"/>
      <c r="D133" s="168"/>
      <c r="E133" s="168"/>
      <c r="F133" s="169"/>
      <c r="G133" s="168"/>
      <c r="H133" s="181">
        <f t="shared" si="16"/>
        <v>0</v>
      </c>
    </row>
    <row r="134" spans="1:8" ht="12.75" hidden="1">
      <c r="A134" s="95" t="s">
        <v>249</v>
      </c>
      <c r="B134" s="168"/>
      <c r="C134" s="168"/>
      <c r="D134" s="168"/>
      <c r="E134" s="168"/>
      <c r="F134" s="169"/>
      <c r="G134" s="168"/>
      <c r="H134" s="181">
        <f t="shared" si="16"/>
        <v>0</v>
      </c>
    </row>
    <row r="135" spans="1:8" ht="12.75" hidden="1">
      <c r="A135" s="95" t="s">
        <v>250</v>
      </c>
      <c r="B135" s="168"/>
      <c r="C135" s="168"/>
      <c r="D135" s="168"/>
      <c r="E135" s="168"/>
      <c r="F135" s="169"/>
      <c r="G135" s="168"/>
      <c r="H135" s="181">
        <f t="shared" si="16"/>
        <v>0</v>
      </c>
    </row>
    <row r="136" spans="1:8" ht="12.75" hidden="1">
      <c r="A136" s="95" t="s">
        <v>241</v>
      </c>
      <c r="B136" s="168"/>
      <c r="C136" s="168"/>
      <c r="D136" s="168"/>
      <c r="E136" s="168"/>
      <c r="F136" s="169"/>
      <c r="G136" s="168"/>
      <c r="H136" s="181">
        <f t="shared" si="16"/>
        <v>0</v>
      </c>
    </row>
    <row r="137" spans="1:8" ht="12.75" hidden="1">
      <c r="A137" s="95" t="s">
        <v>386</v>
      </c>
      <c r="B137" s="168"/>
      <c r="C137" s="168"/>
      <c r="D137" s="168"/>
      <c r="E137" s="168"/>
      <c r="F137" s="169"/>
      <c r="G137" s="168"/>
      <c r="H137" s="181">
        <f t="shared" si="16"/>
        <v>0</v>
      </c>
    </row>
    <row r="138" spans="1:8" ht="12.75" hidden="1">
      <c r="A138" s="95" t="s">
        <v>431</v>
      </c>
      <c r="B138" s="168"/>
      <c r="C138" s="168"/>
      <c r="D138" s="168"/>
      <c r="E138" s="168"/>
      <c r="F138" s="169"/>
      <c r="G138" s="168"/>
      <c r="H138" s="181">
        <f t="shared" si="16"/>
        <v>0</v>
      </c>
    </row>
    <row r="139" spans="1:8" ht="12.75">
      <c r="A139" s="95" t="s">
        <v>292</v>
      </c>
      <c r="B139" s="168">
        <v>857511.35</v>
      </c>
      <c r="C139" s="168">
        <v>187915.81</v>
      </c>
      <c r="D139" s="168">
        <v>16122.05</v>
      </c>
      <c r="E139" s="168">
        <v>172638.28</v>
      </c>
      <c r="F139" s="169">
        <v>17942.06</v>
      </c>
      <c r="G139" s="168">
        <v>2947.06</v>
      </c>
      <c r="H139" s="181">
        <f t="shared" si="16"/>
        <v>1255076.61</v>
      </c>
    </row>
    <row r="140" spans="1:8" ht="12.75">
      <c r="A140" s="95" t="s">
        <v>293</v>
      </c>
      <c r="B140" s="168">
        <v>1572390.29</v>
      </c>
      <c r="C140" s="168">
        <v>2460311.25</v>
      </c>
      <c r="D140" s="168">
        <v>3334266.12</v>
      </c>
      <c r="E140" s="168">
        <v>2220834.32</v>
      </c>
      <c r="F140" s="169">
        <v>3754744.32</v>
      </c>
      <c r="G140" s="168">
        <v>1963572.59</v>
      </c>
      <c r="H140" s="181">
        <f t="shared" si="16"/>
        <v>15306118.89</v>
      </c>
    </row>
    <row r="141" spans="1:8" ht="12.75" hidden="1">
      <c r="A141" s="95" t="s">
        <v>313</v>
      </c>
      <c r="B141" s="168"/>
      <c r="C141" s="168"/>
      <c r="D141" s="168"/>
      <c r="E141" s="168"/>
      <c r="F141" s="169"/>
      <c r="G141" s="168"/>
      <c r="H141" s="181">
        <f t="shared" si="16"/>
        <v>0</v>
      </c>
    </row>
    <row r="142" spans="1:8" ht="12.75" hidden="1">
      <c r="A142" s="95" t="s">
        <v>387</v>
      </c>
      <c r="B142" s="168"/>
      <c r="C142" s="168"/>
      <c r="D142" s="168"/>
      <c r="E142" s="168"/>
      <c r="F142" s="169"/>
      <c r="G142" s="168"/>
      <c r="H142" s="181">
        <f t="shared" si="16"/>
        <v>0</v>
      </c>
    </row>
    <row r="143" spans="1:8" ht="12.75" hidden="1">
      <c r="A143" s="95" t="s">
        <v>432</v>
      </c>
      <c r="B143" s="168"/>
      <c r="C143" s="168"/>
      <c r="D143" s="168"/>
      <c r="E143" s="168"/>
      <c r="F143" s="169"/>
      <c r="G143" s="168"/>
      <c r="H143" s="181">
        <f t="shared" si="16"/>
        <v>0</v>
      </c>
    </row>
    <row r="144" spans="1:8" ht="12.75" hidden="1">
      <c r="A144" s="95" t="s">
        <v>319</v>
      </c>
      <c r="B144" s="168"/>
      <c r="C144" s="168"/>
      <c r="D144" s="168"/>
      <c r="E144" s="168"/>
      <c r="F144" s="169"/>
      <c r="G144" s="168"/>
      <c r="H144" s="181">
        <f t="shared" si="16"/>
        <v>0</v>
      </c>
    </row>
    <row r="145" spans="1:8" ht="12.75" hidden="1">
      <c r="A145" s="95" t="s">
        <v>388</v>
      </c>
      <c r="B145" s="168"/>
      <c r="C145" s="168"/>
      <c r="D145" s="168"/>
      <c r="E145" s="168"/>
      <c r="F145" s="169"/>
      <c r="G145" s="168"/>
      <c r="H145" s="181">
        <f t="shared" si="16"/>
        <v>0</v>
      </c>
    </row>
    <row r="146" spans="1:8" ht="12.75" hidden="1">
      <c r="A146" s="95" t="s">
        <v>433</v>
      </c>
      <c r="B146" s="168"/>
      <c r="C146" s="168"/>
      <c r="D146" s="168"/>
      <c r="E146" s="168"/>
      <c r="F146" s="169"/>
      <c r="G146" s="168"/>
      <c r="H146" s="181">
        <f t="shared" si="16"/>
        <v>0</v>
      </c>
    </row>
    <row r="147" spans="1:8" ht="12.75" hidden="1">
      <c r="A147" s="95" t="s">
        <v>320</v>
      </c>
      <c r="B147" s="168"/>
      <c r="C147" s="168"/>
      <c r="D147" s="168"/>
      <c r="E147" s="168"/>
      <c r="F147" s="169"/>
      <c r="G147" s="168"/>
      <c r="H147" s="181">
        <f t="shared" si="16"/>
        <v>0</v>
      </c>
    </row>
    <row r="148" spans="1:8" ht="12.75" hidden="1">
      <c r="A148" s="95" t="s">
        <v>389</v>
      </c>
      <c r="B148" s="168"/>
      <c r="C148" s="168"/>
      <c r="D148" s="168"/>
      <c r="E148" s="168"/>
      <c r="F148" s="169"/>
      <c r="G148" s="168"/>
      <c r="H148" s="181">
        <f t="shared" si="16"/>
        <v>0</v>
      </c>
    </row>
    <row r="149" spans="1:8" ht="13.5" customHeight="1" hidden="1">
      <c r="A149" s="95" t="s">
        <v>434</v>
      </c>
      <c r="B149" s="168"/>
      <c r="C149" s="168"/>
      <c r="D149" s="168"/>
      <c r="E149" s="168"/>
      <c r="F149" s="169"/>
      <c r="G149" s="168"/>
      <c r="H149" s="181">
        <f t="shared" si="16"/>
        <v>0</v>
      </c>
    </row>
    <row r="150" spans="1:8" ht="13.5" customHeight="1" hidden="1">
      <c r="A150" s="202" t="s">
        <v>482</v>
      </c>
      <c r="B150" s="168"/>
      <c r="C150" s="168"/>
      <c r="D150" s="168"/>
      <c r="E150" s="168"/>
      <c r="F150" s="169"/>
      <c r="G150" s="168"/>
      <c r="H150" s="181">
        <f t="shared" si="16"/>
        <v>0</v>
      </c>
    </row>
    <row r="151" spans="1:8" ht="12.75">
      <c r="A151" s="202" t="s">
        <v>525</v>
      </c>
      <c r="B151" s="168"/>
      <c r="C151" s="168"/>
      <c r="D151" s="168">
        <v>94000</v>
      </c>
      <c r="E151" s="168">
        <v>-19986.08</v>
      </c>
      <c r="F151" s="169">
        <v>-7937.36</v>
      </c>
      <c r="G151" s="168"/>
      <c r="H151" s="181">
        <f t="shared" si="16"/>
        <v>66076.56</v>
      </c>
    </row>
    <row r="152" spans="1:8" ht="12.75">
      <c r="A152" s="202" t="s">
        <v>562</v>
      </c>
      <c r="B152" s="168"/>
      <c r="C152" s="168"/>
      <c r="D152" s="168"/>
      <c r="E152" s="168">
        <v>580</v>
      </c>
      <c r="F152" s="169"/>
      <c r="G152" s="168">
        <v>2307046.06</v>
      </c>
      <c r="H152" s="181">
        <f t="shared" si="16"/>
        <v>2307626.06</v>
      </c>
    </row>
    <row r="153" spans="1:8" ht="12.75" hidden="1">
      <c r="A153" s="95" t="s">
        <v>321</v>
      </c>
      <c r="B153" s="168"/>
      <c r="C153" s="168"/>
      <c r="D153" s="168"/>
      <c r="E153" s="168"/>
      <c r="F153" s="169"/>
      <c r="G153" s="168"/>
      <c r="H153" s="181">
        <f t="shared" si="16"/>
        <v>0</v>
      </c>
    </row>
    <row r="154" spans="1:8" ht="12.75" hidden="1">
      <c r="A154" s="95" t="s">
        <v>331</v>
      </c>
      <c r="B154" s="168"/>
      <c r="C154" s="168"/>
      <c r="D154" s="168"/>
      <c r="E154" s="168"/>
      <c r="F154" s="169"/>
      <c r="G154" s="168"/>
      <c r="H154" s="181">
        <f t="shared" si="16"/>
        <v>0</v>
      </c>
    </row>
    <row r="155" spans="1:8" ht="12.75" hidden="1">
      <c r="A155" s="95" t="s">
        <v>390</v>
      </c>
      <c r="B155" s="168"/>
      <c r="C155" s="168"/>
      <c r="D155" s="168"/>
      <c r="E155" s="168"/>
      <c r="F155" s="169"/>
      <c r="G155" s="168"/>
      <c r="H155" s="181">
        <f t="shared" si="16"/>
        <v>0</v>
      </c>
    </row>
    <row r="156" spans="1:8" ht="12.75" hidden="1">
      <c r="A156" s="95" t="s">
        <v>455</v>
      </c>
      <c r="B156" s="168"/>
      <c r="C156" s="168"/>
      <c r="D156" s="168"/>
      <c r="E156" s="168"/>
      <c r="F156" s="169"/>
      <c r="G156" s="168"/>
      <c r="H156" s="181">
        <f t="shared" si="16"/>
        <v>0</v>
      </c>
    </row>
    <row r="157" spans="1:8" ht="12.75" hidden="1">
      <c r="A157" s="202" t="s">
        <v>486</v>
      </c>
      <c r="B157" s="168"/>
      <c r="C157" s="168"/>
      <c r="D157" s="168"/>
      <c r="E157" s="168"/>
      <c r="F157" s="169"/>
      <c r="G157" s="168"/>
      <c r="H157" s="181">
        <f t="shared" si="16"/>
        <v>0</v>
      </c>
    </row>
    <row r="158" spans="1:8" ht="12.75" hidden="1">
      <c r="A158" s="202" t="s">
        <v>524</v>
      </c>
      <c r="B158" s="168"/>
      <c r="C158" s="168"/>
      <c r="D158" s="168"/>
      <c r="E158" s="168"/>
      <c r="F158" s="169"/>
      <c r="G158" s="168"/>
      <c r="H158" s="181">
        <f aca="true" t="shared" si="17" ref="H158:H181">SUM(B158:G158)</f>
        <v>0</v>
      </c>
    </row>
    <row r="159" spans="1:8" ht="12.75" hidden="1">
      <c r="A159" s="95" t="s">
        <v>397</v>
      </c>
      <c r="B159" s="168"/>
      <c r="C159" s="168"/>
      <c r="D159" s="168"/>
      <c r="E159" s="168"/>
      <c r="F159" s="169"/>
      <c r="G159" s="168"/>
      <c r="H159" s="181">
        <f t="shared" si="17"/>
        <v>0</v>
      </c>
    </row>
    <row r="160" spans="1:8" ht="12.75" hidden="1">
      <c r="A160" s="95" t="s">
        <v>343</v>
      </c>
      <c r="B160" s="168"/>
      <c r="C160" s="168"/>
      <c r="D160" s="168"/>
      <c r="E160" s="168"/>
      <c r="F160" s="169"/>
      <c r="G160" s="168"/>
      <c r="H160" s="181">
        <f t="shared" si="17"/>
        <v>0</v>
      </c>
    </row>
    <row r="161" spans="1:8" ht="12.75" hidden="1">
      <c r="A161" s="95" t="s">
        <v>430</v>
      </c>
      <c r="B161" s="168"/>
      <c r="C161" s="168"/>
      <c r="D161" s="168"/>
      <c r="E161" s="168"/>
      <c r="F161" s="169"/>
      <c r="G161" s="168"/>
      <c r="H161" s="181">
        <f t="shared" si="17"/>
        <v>0</v>
      </c>
    </row>
    <row r="162" spans="1:8" ht="12.75" hidden="1">
      <c r="A162" s="202" t="s">
        <v>488</v>
      </c>
      <c r="B162" s="168"/>
      <c r="C162" s="168"/>
      <c r="D162" s="168"/>
      <c r="E162" s="168"/>
      <c r="F162" s="169"/>
      <c r="G162" s="168"/>
      <c r="H162" s="181">
        <f t="shared" si="17"/>
        <v>0</v>
      </c>
    </row>
    <row r="163" spans="1:8" ht="12.75" hidden="1">
      <c r="A163" s="95" t="s">
        <v>395</v>
      </c>
      <c r="B163" s="168"/>
      <c r="C163" s="168"/>
      <c r="D163" s="168"/>
      <c r="E163" s="168"/>
      <c r="F163" s="169"/>
      <c r="G163" s="168"/>
      <c r="H163" s="181">
        <f t="shared" si="17"/>
        <v>0</v>
      </c>
    </row>
    <row r="164" spans="1:8" ht="12.75" hidden="1">
      <c r="A164" s="202" t="s">
        <v>470</v>
      </c>
      <c r="B164" s="168"/>
      <c r="C164" s="168"/>
      <c r="D164" s="168"/>
      <c r="E164" s="168"/>
      <c r="F164" s="169"/>
      <c r="G164" s="168"/>
      <c r="H164" s="181">
        <f t="shared" si="17"/>
        <v>0</v>
      </c>
    </row>
    <row r="165" spans="1:8" ht="12.75" hidden="1">
      <c r="A165" s="202" t="s">
        <v>485</v>
      </c>
      <c r="B165" s="171"/>
      <c r="C165" s="168"/>
      <c r="D165" s="168"/>
      <c r="E165" s="168"/>
      <c r="F165" s="169"/>
      <c r="G165" s="168"/>
      <c r="H165" s="181">
        <f t="shared" si="17"/>
        <v>0</v>
      </c>
    </row>
    <row r="166" spans="1:8" ht="12.75">
      <c r="A166" s="202" t="s">
        <v>500</v>
      </c>
      <c r="B166" s="171"/>
      <c r="C166" s="168"/>
      <c r="D166" s="168">
        <v>13579016.37</v>
      </c>
      <c r="E166" s="168">
        <v>3399339.65</v>
      </c>
      <c r="F166" s="169">
        <v>3581839.36</v>
      </c>
      <c r="G166" s="168">
        <v>4852551.39</v>
      </c>
      <c r="H166" s="180">
        <f t="shared" si="17"/>
        <v>25412746.77</v>
      </c>
    </row>
    <row r="167" spans="1:8" ht="12.75" hidden="1">
      <c r="A167" s="95" t="s">
        <v>310</v>
      </c>
      <c r="B167" s="171"/>
      <c r="C167" s="168"/>
      <c r="D167" s="168"/>
      <c r="E167" s="168"/>
      <c r="F167" s="169"/>
      <c r="G167" s="168"/>
      <c r="H167" s="180">
        <f t="shared" si="17"/>
        <v>0</v>
      </c>
    </row>
    <row r="168" spans="1:8" ht="12.75" hidden="1">
      <c r="A168" s="95" t="s">
        <v>398</v>
      </c>
      <c r="B168" s="169"/>
      <c r="C168" s="169"/>
      <c r="D168" s="168"/>
      <c r="E168" s="168"/>
      <c r="F168" s="169"/>
      <c r="G168" s="168"/>
      <c r="H168" s="168">
        <f t="shared" si="17"/>
        <v>0</v>
      </c>
    </row>
    <row r="169" spans="1:8" ht="12.75" hidden="1">
      <c r="A169" s="95" t="s">
        <v>457</v>
      </c>
      <c r="B169" s="169"/>
      <c r="C169" s="169"/>
      <c r="D169" s="168"/>
      <c r="E169" s="168"/>
      <c r="F169" s="169"/>
      <c r="G169" s="168"/>
      <c r="H169" s="168">
        <f t="shared" si="17"/>
        <v>0</v>
      </c>
    </row>
    <row r="170" spans="1:8" ht="12.75" hidden="1">
      <c r="A170" s="202" t="s">
        <v>491</v>
      </c>
      <c r="B170" s="169"/>
      <c r="C170" s="169"/>
      <c r="D170" s="168"/>
      <c r="E170" s="168"/>
      <c r="F170" s="169"/>
      <c r="G170" s="168"/>
      <c r="H170" s="168">
        <f t="shared" si="17"/>
        <v>0</v>
      </c>
    </row>
    <row r="171" spans="1:8" ht="12.75" hidden="1">
      <c r="A171" s="202" t="s">
        <v>523</v>
      </c>
      <c r="B171" s="169"/>
      <c r="C171" s="169"/>
      <c r="D171" s="168"/>
      <c r="E171" s="168"/>
      <c r="F171" s="169"/>
      <c r="G171" s="168"/>
      <c r="H171" s="168">
        <f t="shared" si="17"/>
        <v>0</v>
      </c>
    </row>
    <row r="172" spans="1:8" ht="12.75">
      <c r="A172" s="202" t="s">
        <v>538</v>
      </c>
      <c r="B172" s="169"/>
      <c r="C172" s="169"/>
      <c r="D172" s="168"/>
      <c r="E172" s="168"/>
      <c r="F172" s="169"/>
      <c r="G172" s="168"/>
      <c r="H172" s="168">
        <f t="shared" si="17"/>
        <v>0</v>
      </c>
    </row>
    <row r="173" spans="1:8" ht="12.75" hidden="1">
      <c r="A173" s="95" t="s">
        <v>449</v>
      </c>
      <c r="B173" s="169"/>
      <c r="C173" s="169"/>
      <c r="D173" s="168"/>
      <c r="E173" s="168"/>
      <c r="F173" s="169"/>
      <c r="G173" s="168"/>
      <c r="H173" s="168">
        <f t="shared" si="17"/>
        <v>0</v>
      </c>
    </row>
    <row r="174" spans="1:8" ht="12.75" hidden="1">
      <c r="A174" s="192" t="s">
        <v>458</v>
      </c>
      <c r="B174" s="169"/>
      <c r="C174" s="169"/>
      <c r="D174" s="168"/>
      <c r="E174" s="168"/>
      <c r="F174" s="169"/>
      <c r="G174" s="168"/>
      <c r="H174" s="168">
        <f t="shared" si="17"/>
        <v>0</v>
      </c>
    </row>
    <row r="175" spans="1:8" ht="12.75">
      <c r="A175" s="192" t="s">
        <v>459</v>
      </c>
      <c r="B175" s="169"/>
      <c r="C175" s="169">
        <v>779246.1</v>
      </c>
      <c r="D175" s="168"/>
      <c r="E175" s="168"/>
      <c r="F175" s="169"/>
      <c r="G175" s="168"/>
      <c r="H175" s="168">
        <f t="shared" si="17"/>
        <v>779246.1</v>
      </c>
    </row>
    <row r="176" spans="1:8" ht="12.75" hidden="1">
      <c r="A176" s="16" t="s">
        <v>484</v>
      </c>
      <c r="B176" s="169"/>
      <c r="C176" s="169"/>
      <c r="D176" s="168"/>
      <c r="E176" s="168"/>
      <c r="F176" s="169"/>
      <c r="G176" s="168"/>
      <c r="H176" s="168">
        <f t="shared" si="17"/>
        <v>0</v>
      </c>
    </row>
    <row r="177" spans="1:8" ht="12.75">
      <c r="A177" s="16" t="s">
        <v>522</v>
      </c>
      <c r="B177" s="169"/>
      <c r="C177" s="169"/>
      <c r="D177" s="168"/>
      <c r="E177" s="168">
        <v>1110830.43</v>
      </c>
      <c r="F177" s="169">
        <v>1372317.34</v>
      </c>
      <c r="G177" s="168"/>
      <c r="H177" s="168">
        <f t="shared" si="17"/>
        <v>2483147.77</v>
      </c>
    </row>
    <row r="178" spans="1:8" ht="12.75" hidden="1">
      <c r="A178" s="193" t="s">
        <v>460</v>
      </c>
      <c r="B178" s="169"/>
      <c r="C178" s="169"/>
      <c r="D178" s="168"/>
      <c r="E178" s="168"/>
      <c r="F178" s="169"/>
      <c r="G178" s="168"/>
      <c r="H178" s="168">
        <f t="shared" si="17"/>
        <v>0</v>
      </c>
    </row>
    <row r="179" spans="1:8" ht="12.75" hidden="1">
      <c r="A179" s="16" t="s">
        <v>483</v>
      </c>
      <c r="B179" s="169"/>
      <c r="C179" s="169"/>
      <c r="D179" s="168"/>
      <c r="E179" s="168"/>
      <c r="F179" s="169"/>
      <c r="G179" s="168"/>
      <c r="H179" s="168">
        <f t="shared" si="17"/>
        <v>0</v>
      </c>
    </row>
    <row r="180" spans="1:8" ht="12.75">
      <c r="A180" s="16" t="s">
        <v>520</v>
      </c>
      <c r="B180" s="169">
        <v>10244221.35</v>
      </c>
      <c r="C180" s="169"/>
      <c r="D180" s="168">
        <v>9415073.27</v>
      </c>
      <c r="E180" s="168"/>
      <c r="F180" s="169">
        <v>11222477.05</v>
      </c>
      <c r="G180" s="168"/>
      <c r="H180" s="168">
        <f t="shared" si="17"/>
        <v>30881771.669999998</v>
      </c>
    </row>
    <row r="181" spans="1:8" ht="12.75" hidden="1">
      <c r="A181" s="9" t="s">
        <v>506</v>
      </c>
      <c r="B181" s="169"/>
      <c r="C181" s="169"/>
      <c r="D181" s="168"/>
      <c r="E181" s="168"/>
      <c r="F181" s="169"/>
      <c r="G181" s="168"/>
      <c r="H181" s="168">
        <f t="shared" si="17"/>
        <v>0</v>
      </c>
    </row>
    <row r="182" spans="1:8" ht="12.75">
      <c r="A182" s="145" t="s">
        <v>32</v>
      </c>
      <c r="B182" s="182">
        <f aca="true" t="shared" si="18" ref="B182:H182">SUM(B125+B119+B68+B50+B43+B39+B30+B21+B13+B8)</f>
        <v>71955010.27000001</v>
      </c>
      <c r="C182" s="182">
        <f t="shared" si="18"/>
        <v>74216817.89</v>
      </c>
      <c r="D182" s="182">
        <f t="shared" si="18"/>
        <v>102093315.55000001</v>
      </c>
      <c r="E182" s="182">
        <f t="shared" si="18"/>
        <v>89228848.27</v>
      </c>
      <c r="F182" s="182">
        <f t="shared" si="18"/>
        <v>101068218.13999999</v>
      </c>
      <c r="G182" s="182">
        <f>SUM(G125+G119+G68+G50+G43+G39+G30+G21+G13+G8)</f>
        <v>79032454.56</v>
      </c>
      <c r="H182" s="182">
        <f t="shared" si="18"/>
        <v>517594664.68000007</v>
      </c>
    </row>
    <row r="185" spans="1:4" ht="12.75">
      <c r="A185" s="147"/>
      <c r="B185" s="183"/>
      <c r="D185" s="183"/>
    </row>
    <row r="186" spans="1:3" ht="12.75">
      <c r="A186" s="149"/>
      <c r="B186" s="183"/>
      <c r="C186" s="183"/>
    </row>
    <row r="187" spans="1:3" ht="12.75">
      <c r="A187" s="149"/>
      <c r="B187" s="183"/>
      <c r="C187" s="183"/>
    </row>
    <row r="188" spans="1:3" ht="12.75">
      <c r="A188" s="149"/>
      <c r="B188" s="183"/>
      <c r="C188" s="183"/>
    </row>
    <row r="189" spans="1:3" ht="12.75">
      <c r="A189" s="149"/>
      <c r="B189" s="183"/>
      <c r="C189" s="183"/>
    </row>
    <row r="190" spans="1:3" ht="12.75">
      <c r="A190" s="149"/>
      <c r="B190" s="183"/>
      <c r="C190" s="183"/>
    </row>
    <row r="191" spans="1:3" ht="12.75">
      <c r="A191" s="149"/>
      <c r="B191" s="183"/>
      <c r="C191" s="183"/>
    </row>
    <row r="192" spans="1:3" ht="12.75">
      <c r="A192" s="149"/>
      <c r="B192" s="183"/>
      <c r="C192" s="184"/>
    </row>
    <row r="193" spans="1:3" ht="12.75">
      <c r="A193" s="149"/>
      <c r="B193" s="183"/>
      <c r="C193" s="184"/>
    </row>
    <row r="194" spans="1:3" ht="12.75">
      <c r="A194" s="149"/>
      <c r="B194" s="183"/>
      <c r="C194" s="184"/>
    </row>
    <row r="195" spans="1:3" ht="12.75">
      <c r="A195" s="149"/>
      <c r="B195" s="184"/>
      <c r="C195" s="184"/>
    </row>
    <row r="196" spans="1:3" ht="12.75">
      <c r="A196" s="149"/>
      <c r="B196" s="183"/>
      <c r="C196" s="184"/>
    </row>
    <row r="197" spans="1:3" ht="12.75">
      <c r="A197" s="151"/>
      <c r="B197" s="185"/>
      <c r="C197" s="185"/>
    </row>
    <row r="198" spans="1:3" ht="12.75">
      <c r="A198" s="153"/>
      <c r="B198" s="185"/>
      <c r="C198" s="185"/>
    </row>
    <row r="199" spans="1:3" ht="12.75">
      <c r="A199" s="149"/>
      <c r="B199" s="185"/>
      <c r="C199" s="185"/>
    </row>
    <row r="200" spans="1:3" ht="12.75">
      <c r="A200" s="149"/>
      <c r="B200" s="186"/>
      <c r="C200" s="186"/>
    </row>
    <row r="201" spans="1:3" ht="12.75">
      <c r="A201" s="149"/>
      <c r="B201" s="186"/>
      <c r="C201" s="186"/>
    </row>
  </sheetData>
  <sheetProtection/>
  <mergeCells count="4">
    <mergeCell ref="A3:H3"/>
    <mergeCell ref="A4:H4"/>
    <mergeCell ref="A2:H2"/>
    <mergeCell ref="A1:H1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scale="78" r:id="rId2"/>
  <rowBreaks count="1" manualBreakCount="1">
    <brk id="47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C1">
      <selection activeCell="A1" sqref="A1:I3"/>
    </sheetView>
  </sheetViews>
  <sheetFormatPr defaultColWidth="11.421875" defaultRowHeight="12.75"/>
  <cols>
    <col min="1" max="1" width="46.28125" style="0" customWidth="1"/>
    <col min="2" max="2" width="19.00390625" style="0" bestFit="1" customWidth="1"/>
    <col min="3" max="4" width="19.421875" style="0" bestFit="1" customWidth="1"/>
    <col min="5" max="5" width="17.28125" style="0" bestFit="1" customWidth="1"/>
    <col min="6" max="6" width="19.421875" style="0" bestFit="1" customWidth="1"/>
    <col min="7" max="9" width="16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272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90</v>
      </c>
      <c r="B10" s="216">
        <v>76856666.92</v>
      </c>
      <c r="C10" s="216">
        <v>98943367.47999999</v>
      </c>
      <c r="D10" s="216">
        <v>85846212</v>
      </c>
      <c r="E10" s="216">
        <v>-13097155.47999999</v>
      </c>
      <c r="F10" s="10">
        <v>173001423.7</v>
      </c>
      <c r="G10" s="10">
        <f>SUM('Egresos Reales'!H8)</f>
        <v>192798078.33</v>
      </c>
      <c r="H10" s="10">
        <f>SUM('Presupuesto Egresos'!H8)</f>
        <v>178570809</v>
      </c>
      <c r="I10" s="10">
        <f>SUM(H10-G10)</f>
        <v>-14227269.330000013</v>
      </c>
    </row>
    <row r="11" spans="1:9" ht="12.75">
      <c r="A11" s="8"/>
      <c r="B11" s="217"/>
      <c r="C11" s="217"/>
      <c r="D11" s="217"/>
      <c r="E11" s="217"/>
      <c r="F11" s="11"/>
      <c r="G11" s="11"/>
      <c r="H11" s="11"/>
      <c r="I11" s="11"/>
    </row>
    <row r="12" spans="1:9" ht="12.75">
      <c r="A12" s="8" t="s">
        <v>43</v>
      </c>
      <c r="B12" s="217">
        <v>26642579.53</v>
      </c>
      <c r="C12" s="217">
        <v>11579221.54</v>
      </c>
      <c r="D12" s="217">
        <v>15091599</v>
      </c>
      <c r="E12" s="217">
        <v>3512377.460000001</v>
      </c>
      <c r="F12" s="11">
        <v>53584211.879999995</v>
      </c>
      <c r="G12" s="11">
        <f>SUM('Egresos Reales'!H13)</f>
        <v>21245088.619999997</v>
      </c>
      <c r="H12" s="11">
        <f>SUM('Presupuesto Egresos'!H13)</f>
        <v>30183198</v>
      </c>
      <c r="I12" s="11">
        <f>SUM(H12-G12)</f>
        <v>8938109.380000003</v>
      </c>
    </row>
    <row r="13" spans="1:9" ht="12.75">
      <c r="A13" s="8"/>
      <c r="B13" s="217"/>
      <c r="C13" s="217"/>
      <c r="D13" s="217"/>
      <c r="E13" s="217"/>
      <c r="F13" s="11"/>
      <c r="G13" s="11"/>
      <c r="H13" s="11"/>
      <c r="I13" s="11"/>
    </row>
    <row r="14" spans="1:9" ht="12.75">
      <c r="A14" s="8" t="s">
        <v>44</v>
      </c>
      <c r="B14" s="217">
        <v>8846608.56</v>
      </c>
      <c r="C14" s="217">
        <v>8303679</v>
      </c>
      <c r="D14" s="217">
        <v>8029350</v>
      </c>
      <c r="E14" s="217">
        <v>-274329</v>
      </c>
      <c r="F14" s="11">
        <v>26903524.060000002</v>
      </c>
      <c r="G14" s="11">
        <f>SUM('Egresos Reales'!H21)</f>
        <v>16701419.76</v>
      </c>
      <c r="H14" s="11">
        <f>SUM('Presupuesto Egresos'!H21)</f>
        <v>17608700</v>
      </c>
      <c r="I14" s="11">
        <f>SUM(H14-G14)</f>
        <v>907280.2400000002</v>
      </c>
    </row>
    <row r="15" spans="1:9" ht="12.75">
      <c r="A15" s="8"/>
      <c r="B15" s="217"/>
      <c r="C15" s="217"/>
      <c r="D15" s="217"/>
      <c r="E15" s="217"/>
      <c r="F15" s="11"/>
      <c r="G15" s="11"/>
      <c r="H15" s="11"/>
      <c r="I15" s="11"/>
    </row>
    <row r="16" spans="1:9" ht="12.75">
      <c r="A16" s="8" t="s">
        <v>162</v>
      </c>
      <c r="B16" s="217">
        <v>15205935.29</v>
      </c>
      <c r="C16" s="217">
        <v>14999481.649999999</v>
      </c>
      <c r="D16" s="217">
        <v>12723124</v>
      </c>
      <c r="E16" s="217">
        <v>-2276357.6499999985</v>
      </c>
      <c r="F16" s="11">
        <v>39791069.45999999</v>
      </c>
      <c r="G16" s="11">
        <f>SUM('Egresos Reales'!H30)</f>
        <v>26891741.680000003</v>
      </c>
      <c r="H16" s="11">
        <f>SUM('Presupuesto Egresos'!H30)</f>
        <v>28514758</v>
      </c>
      <c r="I16" s="11">
        <f>SUM(H16-G16)</f>
        <v>1623016.3199999966</v>
      </c>
    </row>
    <row r="17" spans="1:9" ht="12.75">
      <c r="A17" s="8"/>
      <c r="B17" s="217"/>
      <c r="C17" s="217"/>
      <c r="D17" s="217"/>
      <c r="E17" s="217"/>
      <c r="F17" s="11"/>
      <c r="G17" s="11"/>
      <c r="H17" s="11"/>
      <c r="I17" s="11"/>
    </row>
    <row r="18" spans="1:9" ht="12.75">
      <c r="A18" s="8" t="s">
        <v>45</v>
      </c>
      <c r="B18" s="217">
        <v>1410896.46</v>
      </c>
      <c r="C18" s="217">
        <v>2958908.99</v>
      </c>
      <c r="D18" s="217">
        <v>1570000</v>
      </c>
      <c r="E18" s="217">
        <v>-1388908.9900000002</v>
      </c>
      <c r="F18" s="11">
        <v>3946352.78</v>
      </c>
      <c r="G18" s="11">
        <f>SUM('Egresos Reales'!H39)</f>
        <v>4291266.18</v>
      </c>
      <c r="H18" s="11">
        <f>SUM('Presupuesto Egresos'!H39)</f>
        <v>6990000</v>
      </c>
      <c r="I18" s="11">
        <f>SUM(H18-G18)</f>
        <v>2698733.8200000003</v>
      </c>
    </row>
    <row r="19" spans="1:9" ht="12.75">
      <c r="A19" s="8"/>
      <c r="B19" s="217"/>
      <c r="C19" s="217"/>
      <c r="D19" s="217"/>
      <c r="E19" s="217"/>
      <c r="F19" s="11"/>
      <c r="G19" s="11"/>
      <c r="H19" s="11"/>
      <c r="I19" s="11"/>
    </row>
    <row r="20" spans="1:9" ht="12.75">
      <c r="A20" s="8" t="s">
        <v>111</v>
      </c>
      <c r="B20" s="217">
        <v>23520494.86</v>
      </c>
      <c r="C20" s="217">
        <v>31113608.490000002</v>
      </c>
      <c r="D20" s="217">
        <v>19695000</v>
      </c>
      <c r="E20" s="217">
        <v>-11418608.490000002</v>
      </c>
      <c r="F20" s="11">
        <v>74459381.37</v>
      </c>
      <c r="G20" s="11">
        <f>SUM('Egresos Reales'!H43)</f>
        <v>45571015.55</v>
      </c>
      <c r="H20" s="11">
        <f>SUM('Presupuesto Egresos'!H43)</f>
        <v>52135000</v>
      </c>
      <c r="I20" s="11">
        <f>SUM(H20-G20)</f>
        <v>6563984.450000003</v>
      </c>
    </row>
    <row r="21" spans="1:9" ht="12.75">
      <c r="A21" s="8"/>
      <c r="B21" s="217"/>
      <c r="C21" s="217"/>
      <c r="D21" s="217"/>
      <c r="E21" s="217"/>
      <c r="F21" s="11"/>
      <c r="G21" s="11"/>
      <c r="H21" s="11"/>
      <c r="I21" s="11"/>
    </row>
    <row r="22" spans="1:9" ht="12.75">
      <c r="A22" s="8" t="s">
        <v>1</v>
      </c>
      <c r="B22" s="217">
        <v>5601885.0600000005</v>
      </c>
      <c r="C22" s="217">
        <v>6.96</v>
      </c>
      <c r="D22" s="217">
        <v>6300000</v>
      </c>
      <c r="E22" s="217">
        <v>6299993.04</v>
      </c>
      <c r="F22" s="11">
        <v>8394805.24</v>
      </c>
      <c r="G22" s="11">
        <f>SUM('Egresos Reales'!H50)</f>
        <v>7.96</v>
      </c>
      <c r="H22" s="11">
        <f>SUM('Presupuesto Egresos'!H50)</f>
        <v>12600000</v>
      </c>
      <c r="I22" s="11">
        <f>SUM(H22-G22)</f>
        <v>12599992.04</v>
      </c>
    </row>
    <row r="23" spans="1:9" ht="12.75">
      <c r="A23" s="8"/>
      <c r="B23" s="217"/>
      <c r="C23" s="217"/>
      <c r="D23" s="217"/>
      <c r="E23" s="217"/>
      <c r="F23" s="11"/>
      <c r="G23" s="11"/>
      <c r="H23" s="11"/>
      <c r="I23" s="11"/>
    </row>
    <row r="24" spans="1:9" ht="12.75">
      <c r="A24" s="8" t="s">
        <v>2</v>
      </c>
      <c r="B24" s="217">
        <v>41779050.57</v>
      </c>
      <c r="C24" s="217">
        <v>61229324.76</v>
      </c>
      <c r="D24" s="217">
        <v>69117659.6</v>
      </c>
      <c r="E24" s="217">
        <v>7888334.839999996</v>
      </c>
      <c r="F24" s="11">
        <v>126941705.02000001</v>
      </c>
      <c r="G24" s="11">
        <f>SUM('Egresos Reales'!H68)</f>
        <v>122659758.49</v>
      </c>
      <c r="H24" s="11">
        <f>SUM('Presupuesto Egresos'!H68)</f>
        <v>140689683.2</v>
      </c>
      <c r="I24" s="11">
        <f>SUM(H24-G24)</f>
        <v>18029924.709999993</v>
      </c>
    </row>
    <row r="25" spans="1:9" ht="12.75">
      <c r="A25" s="8"/>
      <c r="B25" s="217"/>
      <c r="C25" s="217"/>
      <c r="D25" s="217"/>
      <c r="E25" s="217"/>
      <c r="F25" s="11"/>
      <c r="G25" s="11"/>
      <c r="H25" s="11"/>
      <c r="I25" s="11"/>
    </row>
    <row r="26" spans="1:9" ht="12.75">
      <c r="A26" s="8" t="s">
        <v>247</v>
      </c>
      <c r="B26" s="217">
        <v>12719510.25</v>
      </c>
      <c r="C26" s="217">
        <v>4250185.63</v>
      </c>
      <c r="D26" s="217">
        <v>7917600</v>
      </c>
      <c r="E26" s="217">
        <v>3667414.37</v>
      </c>
      <c r="F26" s="11">
        <v>38180879.94</v>
      </c>
      <c r="G26" s="11">
        <f>SUM('Egresos Reales'!H119)</f>
        <v>8944477.68</v>
      </c>
      <c r="H26" s="11">
        <f>SUM('Presupuesto Egresos'!H119)</f>
        <v>16166600</v>
      </c>
      <c r="I26" s="11">
        <f>SUM(H26-G26)</f>
        <v>7222122.32</v>
      </c>
    </row>
    <row r="27" spans="1:9" ht="12.75">
      <c r="A27" s="8"/>
      <c r="B27" s="217"/>
      <c r="C27" s="217"/>
      <c r="D27" s="217"/>
      <c r="E27" s="217"/>
      <c r="F27" s="11"/>
      <c r="G27" s="11"/>
      <c r="H27" s="11"/>
      <c r="I27" s="11"/>
    </row>
    <row r="28" spans="1:9" ht="12.75">
      <c r="A28" s="9" t="s">
        <v>291</v>
      </c>
      <c r="B28" s="217">
        <v>31305085.999999996</v>
      </c>
      <c r="C28" s="217">
        <v>35951736.47</v>
      </c>
      <c r="D28" s="217">
        <v>34192805.94</v>
      </c>
      <c r="E28" s="217">
        <v>-1758930.5300000012</v>
      </c>
      <c r="F28" s="11">
        <v>54719914.379999995</v>
      </c>
      <c r="G28" s="11">
        <f>SUM('Egresos Reales'!H125)</f>
        <v>78491810.43</v>
      </c>
      <c r="H28" s="11">
        <f>SUM('Presupuesto Egresos'!H125)</f>
        <v>86509415.94</v>
      </c>
      <c r="I28" s="11">
        <f>SUM(H28-G28)</f>
        <v>8017605.50999999</v>
      </c>
    </row>
    <row r="29" spans="1:9" ht="12.75">
      <c r="A29" s="5" t="s">
        <v>4</v>
      </c>
      <c r="B29" s="219">
        <v>243888713.5</v>
      </c>
      <c r="C29" s="219">
        <v>269329520.97</v>
      </c>
      <c r="D29" s="219">
        <v>260483350.54</v>
      </c>
      <c r="E29" s="219">
        <v>-8846170.429999996</v>
      </c>
      <c r="F29" s="6">
        <f>SUM(F10:F28)</f>
        <v>599923267.83</v>
      </c>
      <c r="G29" s="6">
        <f>SUM(G10:G28)</f>
        <v>517594664.68</v>
      </c>
      <c r="H29" s="6">
        <f>SUM(H10:H28)</f>
        <v>569968164.14</v>
      </c>
      <c r="I29" s="6">
        <f>SUM(I10:I28)</f>
        <v>52373499.45999997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5118110236220472" bottom="0.1968503937007874" header="0" footer="0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showGridLines="0" zoomScale="75" zoomScaleNormal="75" zoomScalePageLayoutView="0" workbookViewId="0" topLeftCell="A1">
      <selection activeCell="A4" sqref="A4:H4"/>
    </sheetView>
  </sheetViews>
  <sheetFormatPr defaultColWidth="53.57421875" defaultRowHeight="12.75"/>
  <cols>
    <col min="1" max="1" width="60.8515625" style="0" customWidth="1"/>
    <col min="2" max="2" width="15.57421875" style="0" bestFit="1" customWidth="1"/>
    <col min="3" max="3" width="15.140625" style="0" customWidth="1"/>
    <col min="4" max="4" width="15.57421875" style="0" customWidth="1"/>
    <col min="5" max="5" width="14.421875" style="0" customWidth="1"/>
    <col min="6" max="6" width="15.00390625" style="0" customWidth="1"/>
    <col min="7" max="7" width="14.8515625" style="0" customWidth="1"/>
    <col min="8" max="8" width="17.140625" style="0" bestFit="1" customWidth="1"/>
    <col min="9" max="9" width="13.7109375" style="0" bestFit="1" customWidth="1"/>
  </cols>
  <sheetData>
    <row r="1" spans="1:8" ht="12.75">
      <c r="A1" s="260" t="s">
        <v>572</v>
      </c>
      <c r="B1" s="260"/>
      <c r="C1" s="260"/>
      <c r="D1" s="260"/>
      <c r="E1" s="260"/>
      <c r="F1" s="260"/>
      <c r="G1" s="260"/>
      <c r="H1" s="260"/>
    </row>
    <row r="2" spans="1:8" ht="12.75">
      <c r="A2" s="261" t="s">
        <v>573</v>
      </c>
      <c r="B2" s="261"/>
      <c r="C2" s="261"/>
      <c r="D2" s="261"/>
      <c r="E2" s="261"/>
      <c r="F2" s="261"/>
      <c r="G2" s="261"/>
      <c r="H2" s="261"/>
    </row>
    <row r="3" spans="1:8" ht="12.75">
      <c r="A3" s="262" t="s">
        <v>574</v>
      </c>
      <c r="B3" s="262"/>
      <c r="C3" s="262"/>
      <c r="D3" s="262"/>
      <c r="E3" s="262"/>
      <c r="F3" s="262"/>
      <c r="G3" s="262"/>
      <c r="H3" s="262"/>
    </row>
    <row r="4" spans="1:8" ht="12.75">
      <c r="A4" s="262" t="s">
        <v>180</v>
      </c>
      <c r="B4" s="262"/>
      <c r="C4" s="262"/>
      <c r="D4" s="262"/>
      <c r="E4" s="262"/>
      <c r="F4" s="262"/>
      <c r="G4" s="262"/>
      <c r="H4" s="262"/>
    </row>
    <row r="5" ht="13.5" thickBot="1"/>
    <row r="6" spans="1:8" ht="13.5" thickBot="1">
      <c r="A6" s="20" t="s">
        <v>0</v>
      </c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130" t="s">
        <v>11</v>
      </c>
      <c r="H6" s="20" t="s">
        <v>68</v>
      </c>
    </row>
    <row r="7" ht="12.75">
      <c r="I7" s="31"/>
    </row>
    <row r="8" spans="1:9" ht="12.75">
      <c r="A8" s="40" t="s">
        <v>12</v>
      </c>
      <c r="B8" s="21">
        <f aca="true" t="shared" si="0" ref="B8:H8">SUM(B9:B14)</f>
        <v>100450278.3</v>
      </c>
      <c r="C8" s="21">
        <f t="shared" si="0"/>
        <v>27309267.36</v>
      </c>
      <c r="D8" s="21">
        <f t="shared" si="0"/>
        <v>9810009.05</v>
      </c>
      <c r="E8" s="21">
        <f t="shared" si="0"/>
        <v>14482371.38</v>
      </c>
      <c r="F8" s="21">
        <f t="shared" si="0"/>
        <v>16827372.8</v>
      </c>
      <c r="G8" s="21">
        <f t="shared" si="0"/>
        <v>12050632.09</v>
      </c>
      <c r="H8" s="21">
        <f t="shared" si="0"/>
        <v>180929930.98000002</v>
      </c>
      <c r="I8" s="31"/>
    </row>
    <row r="9" spans="1:9" ht="12.75">
      <c r="A9" s="8" t="s">
        <v>21</v>
      </c>
      <c r="B9" s="11">
        <v>68997360</v>
      </c>
      <c r="C9" s="11">
        <v>16982436.6</v>
      </c>
      <c r="D9" s="11">
        <v>4430791.5</v>
      </c>
      <c r="E9" s="11">
        <v>4158668</v>
      </c>
      <c r="F9" s="11">
        <v>4373869</v>
      </c>
      <c r="G9" s="11">
        <v>3588923</v>
      </c>
      <c r="H9" s="11">
        <f aca="true" t="shared" si="1" ref="H9:H14">SUM(B9:G9)</f>
        <v>102532048.1</v>
      </c>
      <c r="I9" s="31"/>
    </row>
    <row r="10" spans="1:9" ht="12.75">
      <c r="A10" s="8" t="s">
        <v>142</v>
      </c>
      <c r="B10" s="11">
        <v>31451826.3</v>
      </c>
      <c r="C10" s="11">
        <v>10321634.76</v>
      </c>
      <c r="D10" s="11">
        <v>5371555.05</v>
      </c>
      <c r="E10" s="11">
        <v>10320855.38</v>
      </c>
      <c r="F10" s="11">
        <v>12442561.8</v>
      </c>
      <c r="G10" s="11">
        <v>8461397.09</v>
      </c>
      <c r="H10" s="11">
        <f t="shared" si="1"/>
        <v>78369830.38000001</v>
      </c>
      <c r="I10" s="31"/>
    </row>
    <row r="11" spans="1:9" ht="12.75">
      <c r="A11" s="8" t="s">
        <v>143</v>
      </c>
      <c r="B11" s="11">
        <v>1092</v>
      </c>
      <c r="C11" s="11">
        <v>5196</v>
      </c>
      <c r="D11" s="11">
        <v>7662.5</v>
      </c>
      <c r="E11" s="11">
        <v>2848</v>
      </c>
      <c r="F11" s="11">
        <v>10942</v>
      </c>
      <c r="G11" s="11">
        <v>312</v>
      </c>
      <c r="H11" s="11">
        <f t="shared" si="1"/>
        <v>28052.5</v>
      </c>
      <c r="I11" s="31"/>
    </row>
    <row r="12" spans="1:9" ht="12.75" hidden="1">
      <c r="A12" s="8" t="s">
        <v>144</v>
      </c>
      <c r="B12" s="11"/>
      <c r="C12" s="11"/>
      <c r="D12" s="11"/>
      <c r="E12" s="11"/>
      <c r="F12" s="11"/>
      <c r="G12" s="11"/>
      <c r="H12" s="11">
        <f t="shared" si="1"/>
        <v>0</v>
      </c>
      <c r="I12" s="31"/>
    </row>
    <row r="13" spans="1:9" ht="12.75" hidden="1">
      <c r="A13" s="8" t="s">
        <v>121</v>
      </c>
      <c r="B13" s="11"/>
      <c r="C13" s="11"/>
      <c r="D13" s="11"/>
      <c r="E13" s="11"/>
      <c r="F13" s="11"/>
      <c r="G13" s="11"/>
      <c r="H13" s="11">
        <f t="shared" si="1"/>
        <v>0</v>
      </c>
      <c r="I13" s="31"/>
    </row>
    <row r="14" spans="1:9" ht="12.75" hidden="1">
      <c r="A14" s="8" t="s">
        <v>122</v>
      </c>
      <c r="B14" s="11"/>
      <c r="C14" s="11"/>
      <c r="D14" s="11"/>
      <c r="E14" s="11"/>
      <c r="F14" s="11"/>
      <c r="G14" s="11"/>
      <c r="H14" s="11">
        <f t="shared" si="1"/>
        <v>0</v>
      </c>
      <c r="I14" s="31"/>
    </row>
    <row r="15" spans="1:9" ht="12.75">
      <c r="A15" s="8"/>
      <c r="B15" s="11"/>
      <c r="C15" s="11"/>
      <c r="D15" s="11"/>
      <c r="E15" s="11"/>
      <c r="F15" s="11"/>
      <c r="G15" s="11"/>
      <c r="H15" s="11"/>
      <c r="I15" s="31"/>
    </row>
    <row r="16" spans="1:9" ht="12.75">
      <c r="A16" s="36" t="s">
        <v>13</v>
      </c>
      <c r="B16" s="22">
        <f aca="true" t="shared" si="2" ref="B16:H16">SUM(B17:B28)</f>
        <v>2327238.2700000005</v>
      </c>
      <c r="C16" s="22">
        <f t="shared" si="2"/>
        <v>3902723.6400000006</v>
      </c>
      <c r="D16" s="22">
        <f t="shared" si="2"/>
        <v>4425564.55</v>
      </c>
      <c r="E16" s="22">
        <f t="shared" si="2"/>
        <v>4128900.6799999997</v>
      </c>
      <c r="F16" s="22">
        <f t="shared" si="2"/>
        <v>5258296.43</v>
      </c>
      <c r="G16" s="22">
        <f t="shared" si="2"/>
        <v>5369099.84</v>
      </c>
      <c r="H16" s="22">
        <f t="shared" si="2"/>
        <v>25411823.410000004</v>
      </c>
      <c r="I16" s="31"/>
    </row>
    <row r="17" spans="1:9" ht="12.75" hidden="1">
      <c r="A17" s="8" t="s">
        <v>146</v>
      </c>
      <c r="B17" s="11"/>
      <c r="C17" s="11"/>
      <c r="D17" s="11"/>
      <c r="E17" s="11"/>
      <c r="F17" s="11"/>
      <c r="G17" s="11"/>
      <c r="H17" s="11">
        <f aca="true" t="shared" si="3" ref="H17:H28">SUM(B17:G17)</f>
        <v>0</v>
      </c>
      <c r="I17" s="31"/>
    </row>
    <row r="18" spans="1:9" ht="12.75">
      <c r="A18" s="8" t="s">
        <v>147</v>
      </c>
      <c r="B18" s="11">
        <v>28243.5</v>
      </c>
      <c r="C18" s="11">
        <v>54525.8</v>
      </c>
      <c r="D18" s="11">
        <v>160829.3</v>
      </c>
      <c r="E18" s="11">
        <v>208735.5</v>
      </c>
      <c r="F18" s="11">
        <v>124683.32</v>
      </c>
      <c r="G18" s="11">
        <v>349878.2</v>
      </c>
      <c r="H18" s="11">
        <f t="shared" si="3"/>
        <v>926895.6199999999</v>
      </c>
      <c r="I18" s="31"/>
    </row>
    <row r="19" spans="1:9" ht="12.75">
      <c r="A19" s="8" t="s">
        <v>148</v>
      </c>
      <c r="B19" s="11">
        <v>1009482.64</v>
      </c>
      <c r="C19" s="11">
        <v>1750788.03</v>
      </c>
      <c r="D19" s="11">
        <v>2024661.78</v>
      </c>
      <c r="E19" s="11">
        <v>1947901.8</v>
      </c>
      <c r="F19" s="11">
        <v>3638061.42</v>
      </c>
      <c r="G19" s="11">
        <v>3084429.04</v>
      </c>
      <c r="H19" s="11">
        <f t="shared" si="3"/>
        <v>13455324.71</v>
      </c>
      <c r="I19" s="31"/>
    </row>
    <row r="20" spans="1:9" ht="12.75">
      <c r="A20" s="8" t="s">
        <v>220</v>
      </c>
      <c r="B20" s="11">
        <v>102920</v>
      </c>
      <c r="C20" s="11">
        <v>46085</v>
      </c>
      <c r="D20" s="11">
        <v>77010</v>
      </c>
      <c r="E20" s="11">
        <v>77290</v>
      </c>
      <c r="F20" s="11">
        <v>72563</v>
      </c>
      <c r="G20" s="11">
        <v>106265</v>
      </c>
      <c r="H20" s="11">
        <f t="shared" si="3"/>
        <v>482133</v>
      </c>
      <c r="I20" s="31"/>
    </row>
    <row r="21" spans="1:9" ht="12.75">
      <c r="A21" s="8" t="s">
        <v>219</v>
      </c>
      <c r="B21" s="11">
        <v>43380.5</v>
      </c>
      <c r="C21" s="11">
        <v>329008.6</v>
      </c>
      <c r="D21" s="11">
        <v>525839.1</v>
      </c>
      <c r="E21" s="11">
        <v>1078502.8</v>
      </c>
      <c r="F21" s="11">
        <v>459949.08</v>
      </c>
      <c r="G21" s="11">
        <v>587011.9</v>
      </c>
      <c r="H21" s="11">
        <f t="shared" si="3"/>
        <v>3023691.98</v>
      </c>
      <c r="I21" s="31"/>
    </row>
    <row r="22" spans="1:9" ht="12.75" hidden="1">
      <c r="A22" s="8" t="s">
        <v>151</v>
      </c>
      <c r="B22" s="11"/>
      <c r="C22" s="11"/>
      <c r="D22" s="11"/>
      <c r="E22" s="11"/>
      <c r="F22" s="11"/>
      <c r="G22" s="11"/>
      <c r="H22" s="11">
        <f t="shared" si="3"/>
        <v>0</v>
      </c>
      <c r="I22" s="31"/>
    </row>
    <row r="23" spans="1:9" ht="12.75">
      <c r="A23" s="8" t="s">
        <v>218</v>
      </c>
      <c r="B23" s="11">
        <v>310266.6</v>
      </c>
      <c r="C23" s="11">
        <v>281140</v>
      </c>
      <c r="D23" s="11">
        <v>279383</v>
      </c>
      <c r="E23" s="11">
        <v>273078</v>
      </c>
      <c r="F23" s="11">
        <v>262715</v>
      </c>
      <c r="G23" s="11">
        <v>384215</v>
      </c>
      <c r="H23" s="11">
        <f t="shared" si="3"/>
        <v>1790797.6</v>
      </c>
      <c r="I23" s="31"/>
    </row>
    <row r="24" spans="1:9" ht="12.75" hidden="1">
      <c r="A24" s="8" t="s">
        <v>152</v>
      </c>
      <c r="B24" s="11"/>
      <c r="C24" s="11"/>
      <c r="D24" s="11"/>
      <c r="E24" s="11"/>
      <c r="F24" s="11"/>
      <c r="G24" s="11"/>
      <c r="H24" s="11">
        <f t="shared" si="3"/>
        <v>0</v>
      </c>
      <c r="I24" s="31"/>
    </row>
    <row r="25" spans="1:9" ht="12.75" hidden="1">
      <c r="A25" s="8" t="s">
        <v>217</v>
      </c>
      <c r="B25" s="11"/>
      <c r="C25" s="11"/>
      <c r="D25" s="11"/>
      <c r="E25" s="11"/>
      <c r="F25" s="11"/>
      <c r="G25" s="11"/>
      <c r="H25" s="11">
        <f t="shared" si="3"/>
        <v>0</v>
      </c>
      <c r="I25" s="31"/>
    </row>
    <row r="26" spans="1:9" ht="12.75">
      <c r="A26" s="8" t="s">
        <v>154</v>
      </c>
      <c r="B26" s="11">
        <v>222904.54</v>
      </c>
      <c r="C26" s="11">
        <v>418072.68</v>
      </c>
      <c r="D26" s="11">
        <v>294452.78</v>
      </c>
      <c r="E26" s="11">
        <v>12488</v>
      </c>
      <c r="F26" s="11">
        <v>71177.24</v>
      </c>
      <c r="G26" s="11">
        <v>389894.52</v>
      </c>
      <c r="H26" s="11">
        <f t="shared" si="3"/>
        <v>1408989.76</v>
      </c>
      <c r="I26" s="31"/>
    </row>
    <row r="27" spans="1:9" ht="12.75">
      <c r="A27" s="8" t="s">
        <v>22</v>
      </c>
      <c r="B27" s="11">
        <v>610040.49</v>
      </c>
      <c r="C27" s="11">
        <v>1023103.53</v>
      </c>
      <c r="D27" s="11">
        <v>1063388.59</v>
      </c>
      <c r="E27" s="11">
        <v>530904.58</v>
      </c>
      <c r="F27" s="11">
        <v>629147.37</v>
      </c>
      <c r="G27" s="11">
        <v>467406.18</v>
      </c>
      <c r="H27" s="11">
        <f t="shared" si="3"/>
        <v>4323990.74</v>
      </c>
      <c r="I27" s="31"/>
    </row>
    <row r="28" spans="1:9" ht="12.75" hidden="1">
      <c r="A28" s="8" t="s">
        <v>122</v>
      </c>
      <c r="B28" s="11"/>
      <c r="C28" s="11"/>
      <c r="D28" s="11"/>
      <c r="E28" s="11"/>
      <c r="F28" s="11"/>
      <c r="G28" s="11"/>
      <c r="H28" s="11">
        <f t="shared" si="3"/>
        <v>0</v>
      </c>
      <c r="I28" s="31"/>
    </row>
    <row r="29" spans="1:8" ht="12.75">
      <c r="A29" s="8"/>
      <c r="B29" s="11"/>
      <c r="C29" s="11"/>
      <c r="D29" s="11"/>
      <c r="E29" s="11"/>
      <c r="F29" s="11"/>
      <c r="G29" s="11"/>
      <c r="H29" s="11"/>
    </row>
    <row r="30" spans="1:8" ht="38.25" hidden="1">
      <c r="A30" s="69" t="s">
        <v>309</v>
      </c>
      <c r="B30" s="22">
        <f aca="true" t="shared" si="4" ref="B30:H30">SUM(B31:B33)</f>
        <v>0</v>
      </c>
      <c r="C30" s="22">
        <f t="shared" si="4"/>
        <v>0</v>
      </c>
      <c r="D30" s="22">
        <f t="shared" si="4"/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</row>
    <row r="31" spans="1:8" ht="12.75" hidden="1">
      <c r="A31" s="70" t="s">
        <v>235</v>
      </c>
      <c r="B31" s="22"/>
      <c r="C31" s="22"/>
      <c r="D31" s="22"/>
      <c r="E31" s="22"/>
      <c r="F31" s="22"/>
      <c r="G31" s="22"/>
      <c r="H31" s="24">
        <f>SUM(B31:G31)</f>
        <v>0</v>
      </c>
    </row>
    <row r="32" spans="1:8" ht="12.75" hidden="1">
      <c r="A32" s="70" t="s">
        <v>273</v>
      </c>
      <c r="B32" s="22"/>
      <c r="C32" s="22"/>
      <c r="D32" s="22"/>
      <c r="E32" s="22"/>
      <c r="F32" s="22"/>
      <c r="G32" s="22"/>
      <c r="H32" s="24">
        <f>SUM(B32:G32)</f>
        <v>0</v>
      </c>
    </row>
    <row r="33" spans="1:8" ht="12.75" hidden="1">
      <c r="A33" s="70" t="s">
        <v>236</v>
      </c>
      <c r="B33" s="22"/>
      <c r="C33" s="22"/>
      <c r="D33" s="22"/>
      <c r="E33" s="22"/>
      <c r="F33" s="22"/>
      <c r="G33" s="22"/>
      <c r="H33" s="24">
        <f>SUM(B33:G33)</f>
        <v>0</v>
      </c>
    </row>
    <row r="34" spans="1:8" ht="12.75" hidden="1">
      <c r="A34" s="8"/>
      <c r="B34" s="11"/>
      <c r="C34" s="11"/>
      <c r="D34" s="11"/>
      <c r="E34" s="11"/>
      <c r="F34" s="11"/>
      <c r="G34" s="11"/>
      <c r="H34" s="11"/>
    </row>
    <row r="35" spans="1:9" ht="12.75">
      <c r="A35" s="39" t="s">
        <v>14</v>
      </c>
      <c r="B35" s="22">
        <f aca="true" t="shared" si="5" ref="B35:H35">SUM(B36:B46)</f>
        <v>398634.94999999995</v>
      </c>
      <c r="C35" s="22">
        <f t="shared" si="5"/>
        <v>605960.4199999999</v>
      </c>
      <c r="D35" s="22">
        <f t="shared" si="5"/>
        <v>1965079.35</v>
      </c>
      <c r="E35" s="22">
        <f t="shared" si="5"/>
        <v>1220032.93</v>
      </c>
      <c r="F35" s="22">
        <f t="shared" si="5"/>
        <v>972768.53</v>
      </c>
      <c r="G35" s="22">
        <f t="shared" si="5"/>
        <v>1315881.1</v>
      </c>
      <c r="H35" s="22">
        <f t="shared" si="5"/>
        <v>6478357.28</v>
      </c>
      <c r="I35" s="31"/>
    </row>
    <row r="36" spans="1:9" ht="12.75">
      <c r="A36" s="8" t="s">
        <v>29</v>
      </c>
      <c r="B36" s="11">
        <v>9698</v>
      </c>
      <c r="C36" s="11">
        <v>15124</v>
      </c>
      <c r="D36" s="11">
        <v>1211165</v>
      </c>
      <c r="E36" s="11">
        <v>5085</v>
      </c>
      <c r="F36" s="11">
        <v>4951</v>
      </c>
      <c r="G36" s="11">
        <v>2736</v>
      </c>
      <c r="H36" s="11">
        <f aca="true" t="shared" si="6" ref="H36:H46">SUM(B36:G36)</f>
        <v>1248759</v>
      </c>
      <c r="I36" s="31"/>
    </row>
    <row r="37" spans="1:9" ht="12.75">
      <c r="A37" s="8" t="s">
        <v>186</v>
      </c>
      <c r="B37" s="11">
        <v>99807.97</v>
      </c>
      <c r="C37" s="11">
        <v>139418.07</v>
      </c>
      <c r="D37" s="11">
        <v>293881.02</v>
      </c>
      <c r="E37" s="11">
        <v>664318.22</v>
      </c>
      <c r="F37" s="11">
        <v>503945.32</v>
      </c>
      <c r="G37" s="11">
        <v>861747.82</v>
      </c>
      <c r="H37" s="11">
        <f t="shared" si="6"/>
        <v>2563118.42</v>
      </c>
      <c r="I37" s="31"/>
    </row>
    <row r="38" spans="1:9" ht="12.75" hidden="1">
      <c r="A38" s="8" t="s">
        <v>155</v>
      </c>
      <c r="B38" s="11"/>
      <c r="C38" s="11"/>
      <c r="D38" s="11"/>
      <c r="E38" s="11"/>
      <c r="F38" s="11"/>
      <c r="G38" s="11"/>
      <c r="H38" s="11">
        <f t="shared" si="6"/>
        <v>0</v>
      </c>
      <c r="I38" s="31"/>
    </row>
    <row r="39" spans="1:9" ht="12.75" hidden="1">
      <c r="A39" s="8" t="s">
        <v>164</v>
      </c>
      <c r="B39" s="11"/>
      <c r="C39" s="11"/>
      <c r="D39" s="11"/>
      <c r="E39" s="11"/>
      <c r="F39" s="11"/>
      <c r="G39" s="11"/>
      <c r="H39" s="11">
        <f t="shared" si="6"/>
        <v>0</v>
      </c>
      <c r="I39" s="31"/>
    </row>
    <row r="40" spans="1:9" ht="12.75" hidden="1">
      <c r="A40" s="8" t="s">
        <v>157</v>
      </c>
      <c r="B40" s="11"/>
      <c r="C40" s="11"/>
      <c r="D40" s="11"/>
      <c r="E40" s="11"/>
      <c r="F40" s="11"/>
      <c r="G40" s="11"/>
      <c r="H40" s="11">
        <f t="shared" si="6"/>
        <v>0</v>
      </c>
      <c r="I40" s="31"/>
    </row>
    <row r="41" spans="1:9" ht="12.75" hidden="1">
      <c r="A41" s="8" t="s">
        <v>165</v>
      </c>
      <c r="B41" s="11"/>
      <c r="C41" s="11"/>
      <c r="D41" s="11"/>
      <c r="E41" s="11"/>
      <c r="F41" s="11"/>
      <c r="G41" s="11"/>
      <c r="H41" s="11">
        <f t="shared" si="6"/>
        <v>0</v>
      </c>
      <c r="I41" s="31"/>
    </row>
    <row r="42" spans="1:9" ht="12.75" hidden="1">
      <c r="A42" s="8" t="s">
        <v>166</v>
      </c>
      <c r="B42" s="11"/>
      <c r="C42" s="11"/>
      <c r="D42" s="11"/>
      <c r="E42" s="11"/>
      <c r="F42" s="11"/>
      <c r="G42" s="11"/>
      <c r="H42" s="11">
        <f t="shared" si="6"/>
        <v>0</v>
      </c>
      <c r="I42" s="31"/>
    </row>
    <row r="43" spans="1:8" ht="12.75" hidden="1">
      <c r="A43" s="8" t="s">
        <v>167</v>
      </c>
      <c r="B43" s="11"/>
      <c r="C43" s="11"/>
      <c r="D43" s="11"/>
      <c r="E43" s="11"/>
      <c r="F43" s="11"/>
      <c r="G43" s="11"/>
      <c r="H43" s="11">
        <f t="shared" si="6"/>
        <v>0</v>
      </c>
    </row>
    <row r="44" spans="1:8" ht="12.75">
      <c r="A44" s="8" t="s">
        <v>23</v>
      </c>
      <c r="B44" s="11">
        <v>289128.98</v>
      </c>
      <c r="C44" s="11">
        <v>451418.35</v>
      </c>
      <c r="D44" s="11">
        <v>459888.99</v>
      </c>
      <c r="E44" s="11">
        <v>550629.71</v>
      </c>
      <c r="F44" s="11">
        <v>463872.21</v>
      </c>
      <c r="G44" s="11">
        <v>450051.16</v>
      </c>
      <c r="H44" s="11">
        <f t="shared" si="6"/>
        <v>2664989.4</v>
      </c>
    </row>
    <row r="45" spans="1:8" ht="12.75" hidden="1">
      <c r="A45" s="8" t="s">
        <v>160</v>
      </c>
      <c r="B45" s="11"/>
      <c r="C45" s="11"/>
      <c r="D45" s="11"/>
      <c r="E45" s="11"/>
      <c r="F45" s="11"/>
      <c r="G45" s="11"/>
      <c r="H45" s="11">
        <f t="shared" si="6"/>
        <v>0</v>
      </c>
    </row>
    <row r="46" spans="1:8" ht="12.75">
      <c r="A46" s="8" t="s">
        <v>22</v>
      </c>
      <c r="B46" s="11"/>
      <c r="C46" s="11"/>
      <c r="D46" s="11">
        <v>144.34</v>
      </c>
      <c r="E46" s="11"/>
      <c r="F46" s="11"/>
      <c r="G46" s="11">
        <v>1346.12</v>
      </c>
      <c r="H46" s="11">
        <f t="shared" si="6"/>
        <v>1490.4599999999998</v>
      </c>
    </row>
    <row r="47" spans="1:8" ht="12.75">
      <c r="A47" s="8"/>
      <c r="B47" s="11"/>
      <c r="C47" s="11"/>
      <c r="D47" s="11"/>
      <c r="E47" s="11"/>
      <c r="F47" s="11"/>
      <c r="G47" s="11"/>
      <c r="H47" s="11"/>
    </row>
    <row r="48" spans="1:8" ht="12.75">
      <c r="A48" s="39" t="s">
        <v>15</v>
      </c>
      <c r="B48" s="22">
        <f aca="true" t="shared" si="7" ref="B48:H48">SUM(B49:B55)</f>
        <v>2833312.05</v>
      </c>
      <c r="C48" s="22">
        <f t="shared" si="7"/>
        <v>2749493.7800000007</v>
      </c>
      <c r="D48" s="22">
        <f t="shared" si="7"/>
        <v>2386390.61</v>
      </c>
      <c r="E48" s="22">
        <f t="shared" si="7"/>
        <v>3624038.2699999996</v>
      </c>
      <c r="F48" s="22">
        <f t="shared" si="7"/>
        <v>5090704.5</v>
      </c>
      <c r="G48" s="22">
        <f t="shared" si="7"/>
        <v>3155818.67</v>
      </c>
      <c r="H48" s="22">
        <f t="shared" si="7"/>
        <v>19839757.88</v>
      </c>
    </row>
    <row r="49" spans="1:8" ht="12.75">
      <c r="A49" s="8" t="s">
        <v>24</v>
      </c>
      <c r="B49" s="11">
        <v>1783470.94</v>
      </c>
      <c r="C49" s="11">
        <v>1105416.61</v>
      </c>
      <c r="D49" s="11">
        <v>1426339.88</v>
      </c>
      <c r="E49" s="11">
        <v>2075312.82</v>
      </c>
      <c r="F49" s="11">
        <v>1089602.33</v>
      </c>
      <c r="G49" s="11">
        <v>1043661</v>
      </c>
      <c r="H49" s="11">
        <f aca="true" t="shared" si="8" ref="H49:H55">SUM(B49:G49)</f>
        <v>8523803.58</v>
      </c>
    </row>
    <row r="50" spans="1:8" ht="12.75">
      <c r="A50" s="8" t="s">
        <v>25</v>
      </c>
      <c r="B50" s="11">
        <v>815824</v>
      </c>
      <c r="C50" s="11">
        <v>1085728.25</v>
      </c>
      <c r="D50" s="11">
        <v>766225.81</v>
      </c>
      <c r="E50" s="11">
        <v>952208.48</v>
      </c>
      <c r="F50" s="11">
        <v>3300399.08</v>
      </c>
      <c r="G50" s="11">
        <v>1432394.75</v>
      </c>
      <c r="H50" s="11">
        <f t="shared" si="8"/>
        <v>8352780.37</v>
      </c>
    </row>
    <row r="51" spans="1:8" ht="12.75" hidden="1">
      <c r="A51" s="8" t="s">
        <v>26</v>
      </c>
      <c r="B51" s="11"/>
      <c r="C51" s="11"/>
      <c r="D51" s="11"/>
      <c r="E51" s="11"/>
      <c r="F51" s="11"/>
      <c r="G51" s="11"/>
      <c r="H51" s="11">
        <f t="shared" si="8"/>
        <v>0</v>
      </c>
    </row>
    <row r="52" spans="1:8" ht="12.75" hidden="1">
      <c r="A52" s="8" t="s">
        <v>168</v>
      </c>
      <c r="B52" s="11"/>
      <c r="C52" s="11"/>
      <c r="D52" s="11"/>
      <c r="E52" s="11"/>
      <c r="F52" s="11"/>
      <c r="G52" s="11"/>
      <c r="H52" s="11">
        <f t="shared" si="8"/>
        <v>0</v>
      </c>
    </row>
    <row r="53" spans="1:8" ht="12.75" hidden="1">
      <c r="A53" s="8" t="s">
        <v>27</v>
      </c>
      <c r="B53" s="11"/>
      <c r="C53" s="11"/>
      <c r="D53" s="11"/>
      <c r="E53" s="11"/>
      <c r="F53" s="11"/>
      <c r="G53" s="11"/>
      <c r="H53" s="11">
        <f t="shared" si="8"/>
        <v>0</v>
      </c>
    </row>
    <row r="54" spans="1:8" ht="12.75">
      <c r="A54" s="8" t="s">
        <v>22</v>
      </c>
      <c r="B54" s="11">
        <v>124363.3</v>
      </c>
      <c r="C54" s="11">
        <v>327099.2</v>
      </c>
      <c r="D54" s="11">
        <v>122394.3</v>
      </c>
      <c r="E54" s="11">
        <v>137680.92</v>
      </c>
      <c r="F54" s="11">
        <v>99653.26</v>
      </c>
      <c r="G54" s="11">
        <v>284417.07</v>
      </c>
      <c r="H54" s="11">
        <f t="shared" si="8"/>
        <v>1095608.05</v>
      </c>
    </row>
    <row r="55" spans="1:8" ht="12.75">
      <c r="A55" s="9" t="s">
        <v>122</v>
      </c>
      <c r="B55" s="12">
        <v>109653.81</v>
      </c>
      <c r="C55" s="12">
        <v>231249.72</v>
      </c>
      <c r="D55" s="12">
        <v>71430.62</v>
      </c>
      <c r="E55" s="11">
        <v>458836.05</v>
      </c>
      <c r="F55" s="11">
        <v>601049.83</v>
      </c>
      <c r="G55" s="11">
        <v>395345.85</v>
      </c>
      <c r="H55" s="12">
        <f t="shared" si="8"/>
        <v>1867565.88</v>
      </c>
    </row>
    <row r="56" spans="1:8" ht="12.75">
      <c r="A56" s="14"/>
      <c r="B56" s="90"/>
      <c r="C56" s="90"/>
      <c r="D56" s="90"/>
      <c r="E56" s="90"/>
      <c r="F56" s="90"/>
      <c r="G56" s="90"/>
      <c r="H56" s="90"/>
    </row>
    <row r="57" spans="1:8" ht="12.75">
      <c r="A57" s="18"/>
      <c r="B57" s="43"/>
      <c r="C57" s="43"/>
      <c r="D57" s="43"/>
      <c r="E57" s="43"/>
      <c r="F57" s="43"/>
      <c r="G57" s="43"/>
      <c r="H57" s="43"/>
    </row>
    <row r="58" spans="1:8" ht="12.75">
      <c r="A58" s="40" t="s">
        <v>16</v>
      </c>
      <c r="B58" s="21">
        <f>SUM(B59:B67)</f>
        <v>29892199</v>
      </c>
      <c r="C58" s="21">
        <f aca="true" t="shared" si="9" ref="C58:H58">SUM(C59:C67)</f>
        <v>37303682</v>
      </c>
      <c r="D58" s="21">
        <f t="shared" si="9"/>
        <v>35950869</v>
      </c>
      <c r="E58" s="21">
        <f t="shared" si="9"/>
        <v>31501384</v>
      </c>
      <c r="F58" s="21">
        <f t="shared" si="9"/>
        <v>37036791</v>
      </c>
      <c r="G58" s="21">
        <f t="shared" si="9"/>
        <v>30102187</v>
      </c>
      <c r="H58" s="21">
        <f t="shared" si="9"/>
        <v>201787112</v>
      </c>
    </row>
    <row r="59" spans="1:8" ht="12.75">
      <c r="A59" s="8" t="s">
        <v>30</v>
      </c>
      <c r="B59" s="11">
        <v>22467658</v>
      </c>
      <c r="C59" s="11">
        <v>26600750</v>
      </c>
      <c r="D59" s="11">
        <v>24112792</v>
      </c>
      <c r="E59" s="11">
        <v>22017731</v>
      </c>
      <c r="F59" s="11">
        <v>22969326</v>
      </c>
      <c r="G59" s="11">
        <v>20581357</v>
      </c>
      <c r="H59" s="11">
        <f aca="true" t="shared" si="10" ref="H59:H67">SUM(B59:G59)</f>
        <v>138749614</v>
      </c>
    </row>
    <row r="60" spans="1:8" ht="12.75">
      <c r="A60" s="8" t="s">
        <v>31</v>
      </c>
      <c r="B60" s="11">
        <v>2937999</v>
      </c>
      <c r="C60" s="11">
        <v>4054506</v>
      </c>
      <c r="D60" s="11">
        <v>3370582</v>
      </c>
      <c r="E60" s="11">
        <v>2819479</v>
      </c>
      <c r="F60" s="11">
        <v>2724902</v>
      </c>
      <c r="G60" s="11">
        <v>1651676</v>
      </c>
      <c r="H60" s="11">
        <f t="shared" si="10"/>
        <v>17559144</v>
      </c>
    </row>
    <row r="61" spans="1:8" ht="12.75" hidden="1">
      <c r="A61" s="8" t="s">
        <v>169</v>
      </c>
      <c r="B61" s="11"/>
      <c r="C61" s="11"/>
      <c r="D61" s="11"/>
      <c r="E61" s="11"/>
      <c r="F61" s="11"/>
      <c r="G61" s="11"/>
      <c r="H61" s="11">
        <f t="shared" si="10"/>
        <v>0</v>
      </c>
    </row>
    <row r="62" spans="1:8" ht="12.75">
      <c r="A62" s="8" t="s">
        <v>28</v>
      </c>
      <c r="B62" s="11">
        <v>726116</v>
      </c>
      <c r="C62" s="11">
        <v>3287367</v>
      </c>
      <c r="D62" s="11">
        <v>4849782</v>
      </c>
      <c r="E62" s="11">
        <v>2732732</v>
      </c>
      <c r="F62" s="11">
        <v>8388352</v>
      </c>
      <c r="G62" s="11">
        <v>4711548</v>
      </c>
      <c r="H62" s="11">
        <f t="shared" si="10"/>
        <v>24695897</v>
      </c>
    </row>
    <row r="63" spans="1:8" ht="12.75" hidden="1">
      <c r="A63" s="8" t="s">
        <v>137</v>
      </c>
      <c r="B63" s="11"/>
      <c r="C63" s="11"/>
      <c r="D63" s="11"/>
      <c r="E63" s="11"/>
      <c r="F63" s="11"/>
      <c r="G63" s="11"/>
      <c r="H63" s="11">
        <f t="shared" si="10"/>
        <v>0</v>
      </c>
    </row>
    <row r="64" spans="1:8" ht="12.75">
      <c r="A64" s="8" t="s">
        <v>123</v>
      </c>
      <c r="B64" s="11">
        <v>676183</v>
      </c>
      <c r="C64" s="11">
        <v>808263</v>
      </c>
      <c r="D64" s="11">
        <v>663223</v>
      </c>
      <c r="E64" s="11">
        <v>648279</v>
      </c>
      <c r="F64" s="11">
        <v>617716</v>
      </c>
      <c r="G64" s="11">
        <v>769271</v>
      </c>
      <c r="H64" s="11">
        <f t="shared" si="10"/>
        <v>4182935</v>
      </c>
    </row>
    <row r="65" spans="1:9" ht="12.75">
      <c r="A65" s="8" t="s">
        <v>170</v>
      </c>
      <c r="B65" s="11">
        <v>736439</v>
      </c>
      <c r="C65" s="11">
        <v>901541</v>
      </c>
      <c r="D65" s="11">
        <v>1339144</v>
      </c>
      <c r="E65" s="11">
        <v>612614</v>
      </c>
      <c r="F65" s="11">
        <v>650622</v>
      </c>
      <c r="G65" s="11">
        <v>785158</v>
      </c>
      <c r="H65" s="11">
        <f t="shared" si="10"/>
        <v>5025518</v>
      </c>
      <c r="I65" s="31"/>
    </row>
    <row r="66" spans="1:9" ht="12.75">
      <c r="A66" s="8" t="s">
        <v>317</v>
      </c>
      <c r="B66" s="11">
        <v>1490286</v>
      </c>
      <c r="C66" s="11">
        <v>744071</v>
      </c>
      <c r="D66" s="11">
        <v>744071</v>
      </c>
      <c r="E66" s="11">
        <v>1864416</v>
      </c>
      <c r="F66" s="11">
        <v>844776</v>
      </c>
      <c r="G66" s="11">
        <v>732527</v>
      </c>
      <c r="H66" s="11">
        <f t="shared" si="10"/>
        <v>6420147</v>
      </c>
      <c r="I66" s="31"/>
    </row>
    <row r="67" spans="1:9" ht="12.75">
      <c r="A67" s="8" t="s">
        <v>325</v>
      </c>
      <c r="B67" s="11">
        <v>857518</v>
      </c>
      <c r="C67" s="11">
        <v>907184</v>
      </c>
      <c r="D67" s="11">
        <v>871275</v>
      </c>
      <c r="E67" s="11">
        <v>806133</v>
      </c>
      <c r="F67" s="11">
        <v>841097</v>
      </c>
      <c r="G67" s="11">
        <v>870650</v>
      </c>
      <c r="H67" s="11">
        <f t="shared" si="10"/>
        <v>5153857</v>
      </c>
      <c r="I67" s="31"/>
    </row>
    <row r="68" spans="1:9" ht="12.75">
      <c r="A68" s="39" t="s">
        <v>177</v>
      </c>
      <c r="B68" s="22">
        <f>SUM(B69:B76)</f>
        <v>2549081</v>
      </c>
      <c r="C68" s="22">
        <f aca="true" t="shared" si="11" ref="C68:H68">SUM(C69:C76)</f>
        <v>2553102.84</v>
      </c>
      <c r="D68" s="22">
        <f t="shared" si="11"/>
        <v>2559045.01</v>
      </c>
      <c r="E68" s="22">
        <f t="shared" si="11"/>
        <v>2567124.73</v>
      </c>
      <c r="F68" s="22">
        <f t="shared" si="11"/>
        <v>2574458.77</v>
      </c>
      <c r="G68" s="22">
        <f t="shared" si="11"/>
        <v>2578827.19</v>
      </c>
      <c r="H68" s="22">
        <f t="shared" si="11"/>
        <v>15381639.54</v>
      </c>
      <c r="I68" s="31"/>
    </row>
    <row r="69" spans="1:9" ht="12.75">
      <c r="A69" s="19" t="s">
        <v>237</v>
      </c>
      <c r="B69" s="24">
        <v>2549081</v>
      </c>
      <c r="C69" s="24">
        <v>2549081</v>
      </c>
      <c r="D69" s="24">
        <v>2549081</v>
      </c>
      <c r="E69" s="11">
        <v>2549080.94</v>
      </c>
      <c r="F69" s="11">
        <v>2549081</v>
      </c>
      <c r="G69" s="11">
        <v>2549080.94</v>
      </c>
      <c r="H69" s="11">
        <f aca="true" t="shared" si="12" ref="H69:H76">SUM(B69:G69)</f>
        <v>15294485.879999999</v>
      </c>
      <c r="I69" s="31"/>
    </row>
    <row r="70" spans="1:9" ht="12.75" hidden="1">
      <c r="A70" s="19" t="s">
        <v>337</v>
      </c>
      <c r="B70" s="24"/>
      <c r="C70" s="24"/>
      <c r="D70" s="24"/>
      <c r="E70" s="11"/>
      <c r="F70" s="11"/>
      <c r="G70" s="11"/>
      <c r="H70" s="11">
        <f t="shared" si="12"/>
        <v>0</v>
      </c>
      <c r="I70" s="31"/>
    </row>
    <row r="71" spans="1:9" ht="12.75" hidden="1">
      <c r="A71" s="19" t="s">
        <v>340</v>
      </c>
      <c r="B71" s="24"/>
      <c r="C71" s="24"/>
      <c r="D71" s="24"/>
      <c r="E71" s="11"/>
      <c r="F71" s="11"/>
      <c r="G71" s="11"/>
      <c r="H71" s="11">
        <f t="shared" si="12"/>
        <v>0</v>
      </c>
      <c r="I71" s="31"/>
    </row>
    <row r="72" spans="1:9" ht="12.75" hidden="1">
      <c r="A72" s="19" t="s">
        <v>339</v>
      </c>
      <c r="B72" s="24"/>
      <c r="C72" s="24"/>
      <c r="D72" s="24"/>
      <c r="E72" s="11"/>
      <c r="F72" s="11"/>
      <c r="G72" s="11"/>
      <c r="H72" s="11">
        <f t="shared" si="12"/>
        <v>0</v>
      </c>
      <c r="I72" s="31"/>
    </row>
    <row r="73" spans="1:9" ht="12.75" hidden="1">
      <c r="A73" s="19" t="s">
        <v>435</v>
      </c>
      <c r="B73" s="11"/>
      <c r="C73" s="11"/>
      <c r="D73" s="11"/>
      <c r="E73" s="11"/>
      <c r="F73" s="11"/>
      <c r="G73" s="11"/>
      <c r="H73" s="11">
        <f t="shared" si="12"/>
        <v>0</v>
      </c>
      <c r="I73" s="31"/>
    </row>
    <row r="74" spans="1:9" ht="12.75" hidden="1">
      <c r="A74" s="199" t="s">
        <v>471</v>
      </c>
      <c r="B74" s="11"/>
      <c r="C74" s="11"/>
      <c r="D74" s="11"/>
      <c r="E74" s="11"/>
      <c r="F74" s="11"/>
      <c r="G74" s="11"/>
      <c r="H74" s="11">
        <f t="shared" si="12"/>
        <v>0</v>
      </c>
      <c r="I74" s="31"/>
    </row>
    <row r="75" spans="1:9" ht="12.75">
      <c r="A75" s="199" t="s">
        <v>496</v>
      </c>
      <c r="B75" s="11"/>
      <c r="C75" s="11"/>
      <c r="D75" s="11"/>
      <c r="E75" s="11"/>
      <c r="F75" s="11"/>
      <c r="G75" s="11">
        <v>85.15</v>
      </c>
      <c r="H75" s="11">
        <f t="shared" si="12"/>
        <v>85.15</v>
      </c>
      <c r="I75" s="31"/>
    </row>
    <row r="76" spans="1:9" ht="12.75">
      <c r="A76" s="199" t="s">
        <v>541</v>
      </c>
      <c r="B76" s="11"/>
      <c r="C76" s="11">
        <v>4021.84</v>
      </c>
      <c r="D76" s="11">
        <v>9964.01</v>
      </c>
      <c r="E76" s="11">
        <v>18043.79</v>
      </c>
      <c r="F76" s="11">
        <v>25377.77</v>
      </c>
      <c r="G76" s="11">
        <v>29661.1</v>
      </c>
      <c r="H76" s="11">
        <f t="shared" si="12"/>
        <v>87068.51000000001</v>
      </c>
      <c r="I76" s="31"/>
    </row>
    <row r="77" spans="1:9" ht="12.75">
      <c r="A77" s="39" t="s">
        <v>18</v>
      </c>
      <c r="B77" s="22">
        <f>SUM(B78:B85)</f>
        <v>21299141.57</v>
      </c>
      <c r="C77" s="22">
        <f aca="true" t="shared" si="13" ref="C77:H77">SUM(C78:C85)</f>
        <v>21290413.970000003</v>
      </c>
      <c r="D77" s="22">
        <f t="shared" si="13"/>
        <v>21287903.33</v>
      </c>
      <c r="E77" s="22">
        <f t="shared" si="13"/>
        <v>21295905.400000002</v>
      </c>
      <c r="F77" s="22">
        <f t="shared" si="13"/>
        <v>21275658</v>
      </c>
      <c r="G77" s="22">
        <f t="shared" si="13"/>
        <v>21271193.98</v>
      </c>
      <c r="H77" s="22">
        <f t="shared" si="13"/>
        <v>127720216.24999999</v>
      </c>
      <c r="I77" s="31"/>
    </row>
    <row r="78" spans="1:9" ht="12.75">
      <c r="A78" s="71" t="s">
        <v>237</v>
      </c>
      <c r="B78" s="24">
        <v>21209908</v>
      </c>
      <c r="C78" s="24">
        <v>21209907.26</v>
      </c>
      <c r="D78" s="119">
        <v>21209907.63</v>
      </c>
      <c r="E78" s="119">
        <v>21209907.63</v>
      </c>
      <c r="F78" s="119">
        <v>21209907.63</v>
      </c>
      <c r="G78" s="207">
        <v>21209907.63</v>
      </c>
      <c r="H78" s="11">
        <f aca="true" t="shared" si="14" ref="H78:H86">SUM(B78:G78)</f>
        <v>127259445.77999999</v>
      </c>
      <c r="I78" s="31"/>
    </row>
    <row r="79" spans="1:9" ht="12.75" hidden="1">
      <c r="A79" s="71" t="s">
        <v>341</v>
      </c>
      <c r="B79" s="24"/>
      <c r="C79" s="24"/>
      <c r="D79" s="24"/>
      <c r="E79" s="11"/>
      <c r="F79" s="11"/>
      <c r="G79" s="11"/>
      <c r="H79" s="11">
        <f t="shared" si="14"/>
        <v>0</v>
      </c>
      <c r="I79" s="31"/>
    </row>
    <row r="80" spans="1:9" ht="12.75" hidden="1">
      <c r="A80" s="71" t="s">
        <v>338</v>
      </c>
      <c r="B80" s="24"/>
      <c r="C80" s="24"/>
      <c r="D80" s="24"/>
      <c r="E80" s="11"/>
      <c r="F80" s="11"/>
      <c r="G80" s="11"/>
      <c r="H80" s="11">
        <f t="shared" si="14"/>
        <v>0</v>
      </c>
      <c r="I80" s="31"/>
    </row>
    <row r="81" spans="1:9" ht="12.75" hidden="1">
      <c r="A81" s="71" t="s">
        <v>342</v>
      </c>
      <c r="B81" s="24"/>
      <c r="C81" s="24"/>
      <c r="D81" s="24"/>
      <c r="E81" s="11"/>
      <c r="F81" s="11"/>
      <c r="G81" s="11"/>
      <c r="H81" s="11">
        <f t="shared" si="14"/>
        <v>0</v>
      </c>
      <c r="I81" s="31"/>
    </row>
    <row r="82" spans="1:9" ht="12.75" hidden="1">
      <c r="A82" s="71" t="s">
        <v>436</v>
      </c>
      <c r="B82" s="203"/>
      <c r="C82" s="203"/>
      <c r="D82" s="203"/>
      <c r="E82" s="11"/>
      <c r="F82" s="11"/>
      <c r="G82" s="11"/>
      <c r="H82" s="24">
        <f t="shared" si="14"/>
        <v>0</v>
      </c>
      <c r="I82" s="31"/>
    </row>
    <row r="83" spans="1:9" ht="12.75">
      <c r="A83" s="200" t="s">
        <v>480</v>
      </c>
      <c r="B83" s="203">
        <v>1462.36</v>
      </c>
      <c r="C83" s="203">
        <v>1277.74</v>
      </c>
      <c r="D83" s="203">
        <v>1222.53</v>
      </c>
      <c r="E83" s="11">
        <v>1570.42</v>
      </c>
      <c r="F83" s="11">
        <v>1420.42</v>
      </c>
      <c r="G83" s="11">
        <v>1067.92</v>
      </c>
      <c r="H83" s="24">
        <f t="shared" si="14"/>
        <v>8021.39</v>
      </c>
      <c r="I83" s="31"/>
    </row>
    <row r="84" spans="1:9" ht="12.75">
      <c r="A84" s="200" t="s">
        <v>497</v>
      </c>
      <c r="B84" s="203">
        <v>87771.21</v>
      </c>
      <c r="C84" s="203">
        <v>74234.53</v>
      </c>
      <c r="D84" s="203">
        <v>61040.11</v>
      </c>
      <c r="E84" s="11">
        <v>65855.12</v>
      </c>
      <c r="F84" s="11">
        <v>57479.95</v>
      </c>
      <c r="G84" s="11">
        <v>51331.61</v>
      </c>
      <c r="H84" s="24">
        <f t="shared" si="14"/>
        <v>397712.52999999997</v>
      </c>
      <c r="I84" s="31"/>
    </row>
    <row r="85" spans="1:9" ht="12.75">
      <c r="A85" s="200" t="s">
        <v>542</v>
      </c>
      <c r="B85" s="203"/>
      <c r="C85" s="203">
        <v>4994.44</v>
      </c>
      <c r="D85" s="203">
        <v>15733.06</v>
      </c>
      <c r="E85" s="11">
        <v>18572.23</v>
      </c>
      <c r="F85" s="11">
        <v>6850</v>
      </c>
      <c r="G85" s="11">
        <v>8886.82</v>
      </c>
      <c r="H85" s="24">
        <f t="shared" si="14"/>
        <v>55036.549999999996</v>
      </c>
      <c r="I85" s="31"/>
    </row>
    <row r="86" spans="1:9" ht="12.75">
      <c r="A86" s="36" t="s">
        <v>187</v>
      </c>
      <c r="B86" s="22">
        <v>0</v>
      </c>
      <c r="C86" s="22">
        <v>0</v>
      </c>
      <c r="D86" s="22">
        <v>10000000</v>
      </c>
      <c r="E86" s="22">
        <v>0</v>
      </c>
      <c r="F86" s="22">
        <v>0</v>
      </c>
      <c r="G86" s="22">
        <v>10000000</v>
      </c>
      <c r="H86" s="22">
        <f t="shared" si="14"/>
        <v>20000000</v>
      </c>
      <c r="I86" s="31"/>
    </row>
    <row r="87" spans="1:9" ht="12.75">
      <c r="A87" s="38"/>
      <c r="B87" s="11"/>
      <c r="C87" s="11"/>
      <c r="D87" s="11"/>
      <c r="E87" s="11"/>
      <c r="F87" s="11"/>
      <c r="G87" s="11"/>
      <c r="H87" s="11"/>
      <c r="I87" s="31"/>
    </row>
    <row r="88" spans="1:9" ht="12.75">
      <c r="A88" s="39" t="s">
        <v>141</v>
      </c>
      <c r="B88" s="22">
        <f>SUM(B89:B120)</f>
        <v>1237875</v>
      </c>
      <c r="C88" s="22">
        <f aca="true" t="shared" si="15" ref="C88:H88">SUM(C89:C120)</f>
        <v>800251</v>
      </c>
      <c r="D88" s="22">
        <f t="shared" si="15"/>
        <v>14336107.37</v>
      </c>
      <c r="E88" s="22">
        <f t="shared" si="15"/>
        <v>4335227.65</v>
      </c>
      <c r="F88" s="22">
        <f t="shared" si="15"/>
        <v>9416062.36</v>
      </c>
      <c r="G88" s="22">
        <f t="shared" si="15"/>
        <v>10757972.39</v>
      </c>
      <c r="H88" s="22">
        <f t="shared" si="15"/>
        <v>40883495.769999996</v>
      </c>
      <c r="I88" s="31"/>
    </row>
    <row r="89" spans="1:9" ht="12.75" hidden="1">
      <c r="A89" s="8" t="s">
        <v>171</v>
      </c>
      <c r="B89" s="11"/>
      <c r="C89" s="11"/>
      <c r="D89" s="11"/>
      <c r="E89" s="11"/>
      <c r="F89" s="11"/>
      <c r="G89" s="11"/>
      <c r="H89" s="11">
        <f aca="true" t="shared" si="16" ref="H89:H121">SUM(B89:G89)</f>
        <v>0</v>
      </c>
      <c r="I89" s="31"/>
    </row>
    <row r="90" spans="1:9" ht="12.75" hidden="1">
      <c r="A90" s="8" t="s">
        <v>130</v>
      </c>
      <c r="B90" s="11"/>
      <c r="C90" s="11"/>
      <c r="D90" s="11"/>
      <c r="E90" s="11"/>
      <c r="F90" s="11"/>
      <c r="G90" s="11"/>
      <c r="H90" s="11">
        <f t="shared" si="16"/>
        <v>0</v>
      </c>
      <c r="I90" s="31"/>
    </row>
    <row r="91" spans="1:9" ht="12.75" hidden="1">
      <c r="A91" s="8" t="s">
        <v>283</v>
      </c>
      <c r="B91" s="11"/>
      <c r="C91" s="11"/>
      <c r="D91" s="11"/>
      <c r="E91" s="11"/>
      <c r="F91" s="11"/>
      <c r="G91" s="11"/>
      <c r="H91" s="11">
        <f t="shared" si="16"/>
        <v>0</v>
      </c>
      <c r="I91" s="31"/>
    </row>
    <row r="92" spans="1:9" ht="12.75" hidden="1">
      <c r="A92" s="8" t="s">
        <v>284</v>
      </c>
      <c r="B92" s="11"/>
      <c r="C92" s="11"/>
      <c r="D92" s="11"/>
      <c r="E92" s="11"/>
      <c r="F92" s="11"/>
      <c r="G92" s="11"/>
      <c r="H92" s="11">
        <f t="shared" si="16"/>
        <v>0</v>
      </c>
      <c r="I92" s="31"/>
    </row>
    <row r="93" spans="1:9" ht="12.75" hidden="1">
      <c r="A93" s="8" t="s">
        <v>238</v>
      </c>
      <c r="B93" s="11"/>
      <c r="C93" s="11"/>
      <c r="D93" s="11"/>
      <c r="E93" s="11"/>
      <c r="F93" s="11"/>
      <c r="G93" s="11"/>
      <c r="H93" s="11">
        <f t="shared" si="16"/>
        <v>0</v>
      </c>
      <c r="I93" s="31"/>
    </row>
    <row r="94" spans="1:9" ht="12.75">
      <c r="A94" s="8" t="s">
        <v>312</v>
      </c>
      <c r="B94" s="11">
        <v>1237875</v>
      </c>
      <c r="C94" s="11">
        <v>800251</v>
      </c>
      <c r="D94" s="11">
        <v>757091</v>
      </c>
      <c r="E94" s="11">
        <v>935888</v>
      </c>
      <c r="F94" s="11">
        <v>834223</v>
      </c>
      <c r="G94" s="11">
        <v>905421</v>
      </c>
      <c r="H94" s="11">
        <f t="shared" si="16"/>
        <v>5470749</v>
      </c>
      <c r="I94" s="31"/>
    </row>
    <row r="95" spans="1:9" ht="12.75" hidden="1">
      <c r="A95" s="8" t="s">
        <v>301</v>
      </c>
      <c r="B95" s="11"/>
      <c r="C95" s="11"/>
      <c r="D95" s="11"/>
      <c r="E95" s="11"/>
      <c r="F95" s="11"/>
      <c r="G95" s="11"/>
      <c r="H95" s="11">
        <f t="shared" si="16"/>
        <v>0</v>
      </c>
      <c r="I95" s="31"/>
    </row>
    <row r="96" spans="1:9" ht="12.75" hidden="1">
      <c r="A96" s="8" t="s">
        <v>308</v>
      </c>
      <c r="B96" s="11"/>
      <c r="C96" s="11"/>
      <c r="D96" s="11"/>
      <c r="E96" s="11"/>
      <c r="F96" s="11"/>
      <c r="G96" s="11"/>
      <c r="H96" s="11">
        <f t="shared" si="16"/>
        <v>0</v>
      </c>
      <c r="I96" s="31"/>
    </row>
    <row r="97" spans="1:9" ht="12.75" hidden="1">
      <c r="A97" s="8" t="s">
        <v>307</v>
      </c>
      <c r="B97" s="11"/>
      <c r="C97" s="11"/>
      <c r="D97" s="11"/>
      <c r="E97" s="11"/>
      <c r="F97" s="11"/>
      <c r="G97" s="11"/>
      <c r="H97" s="11">
        <f t="shared" si="16"/>
        <v>0</v>
      </c>
      <c r="I97" s="31"/>
    </row>
    <row r="98" spans="1:9" ht="12.75" hidden="1">
      <c r="A98" s="8" t="s">
        <v>311</v>
      </c>
      <c r="B98" s="11"/>
      <c r="C98" s="11"/>
      <c r="D98" s="11"/>
      <c r="E98" s="11"/>
      <c r="F98" s="11"/>
      <c r="G98" s="11"/>
      <c r="H98" s="11">
        <f t="shared" si="16"/>
        <v>0</v>
      </c>
      <c r="I98" s="31"/>
    </row>
    <row r="99" spans="1:9" ht="12.75" hidden="1">
      <c r="A99" s="8" t="s">
        <v>241</v>
      </c>
      <c r="B99" s="11"/>
      <c r="C99" s="11"/>
      <c r="D99" s="11"/>
      <c r="E99" s="11"/>
      <c r="F99" s="11"/>
      <c r="G99" s="11"/>
      <c r="H99" s="11">
        <f t="shared" si="16"/>
        <v>0</v>
      </c>
      <c r="I99" s="31"/>
    </row>
    <row r="100" spans="1:9" ht="12.75" hidden="1">
      <c r="A100" s="8" t="s">
        <v>302</v>
      </c>
      <c r="B100" s="11"/>
      <c r="C100" s="11"/>
      <c r="D100" s="11"/>
      <c r="E100" s="11"/>
      <c r="F100" s="11"/>
      <c r="G100" s="11"/>
      <c r="H100" s="11">
        <f t="shared" si="16"/>
        <v>0</v>
      </c>
      <c r="I100" s="31"/>
    </row>
    <row r="101" spans="1:9" ht="12.75" hidden="1">
      <c r="A101" s="8" t="s">
        <v>313</v>
      </c>
      <c r="B101" s="11"/>
      <c r="C101" s="11"/>
      <c r="D101" s="11"/>
      <c r="E101" s="11"/>
      <c r="F101" s="11"/>
      <c r="G101" s="11"/>
      <c r="H101" s="11">
        <f t="shared" si="16"/>
        <v>0</v>
      </c>
      <c r="I101" s="31"/>
    </row>
    <row r="102" spans="1:9" ht="12.75" hidden="1">
      <c r="A102" s="8" t="s">
        <v>319</v>
      </c>
      <c r="B102" s="11"/>
      <c r="C102" s="11"/>
      <c r="D102" s="11"/>
      <c r="E102" s="11"/>
      <c r="F102" s="11"/>
      <c r="G102" s="11"/>
      <c r="H102" s="11">
        <f t="shared" si="16"/>
        <v>0</v>
      </c>
      <c r="I102" s="31"/>
    </row>
    <row r="103" spans="1:9" ht="12.75">
      <c r="A103" s="8" t="s">
        <v>320</v>
      </c>
      <c r="B103" s="11"/>
      <c r="C103" s="11"/>
      <c r="D103" s="11"/>
      <c r="E103" s="11"/>
      <c r="F103" s="11">
        <v>4000000</v>
      </c>
      <c r="G103" s="11"/>
      <c r="H103" s="11">
        <f t="shared" si="16"/>
        <v>4000000</v>
      </c>
      <c r="I103" s="31"/>
    </row>
    <row r="104" spans="1:9" ht="12.75">
      <c r="A104" s="8" t="s">
        <v>405</v>
      </c>
      <c r="B104" s="11"/>
      <c r="C104" s="11"/>
      <c r="D104" s="11"/>
      <c r="E104" s="11"/>
      <c r="F104" s="11">
        <v>1000000</v>
      </c>
      <c r="G104" s="11"/>
      <c r="H104" s="11">
        <f t="shared" si="16"/>
        <v>1000000</v>
      </c>
      <c r="I104" s="31"/>
    </row>
    <row r="105" spans="1:9" ht="12.75" hidden="1">
      <c r="A105" s="8" t="s">
        <v>321</v>
      </c>
      <c r="B105" s="11"/>
      <c r="C105" s="11"/>
      <c r="D105" s="11"/>
      <c r="E105" s="11"/>
      <c r="F105" s="11"/>
      <c r="G105" s="11"/>
      <c r="H105" s="11">
        <f t="shared" si="16"/>
        <v>0</v>
      </c>
      <c r="I105" s="31"/>
    </row>
    <row r="106" spans="1:9" ht="12.75" hidden="1">
      <c r="A106" s="8" t="s">
        <v>329</v>
      </c>
      <c r="B106" s="11"/>
      <c r="C106" s="11"/>
      <c r="D106" s="11"/>
      <c r="E106" s="11"/>
      <c r="F106" s="11"/>
      <c r="G106" s="11"/>
      <c r="H106" s="11">
        <f t="shared" si="16"/>
        <v>0</v>
      </c>
      <c r="I106" s="31"/>
    </row>
    <row r="107" spans="1:9" ht="12.75">
      <c r="A107" s="8" t="s">
        <v>327</v>
      </c>
      <c r="B107" s="11"/>
      <c r="C107" s="11"/>
      <c r="D107" s="11"/>
      <c r="E107" s="11"/>
      <c r="F107" s="11"/>
      <c r="G107" s="11"/>
      <c r="H107" s="11">
        <f t="shared" si="16"/>
        <v>0</v>
      </c>
      <c r="I107" s="31"/>
    </row>
    <row r="108" spans="1:9" ht="12.75">
      <c r="A108" s="8" t="s">
        <v>343</v>
      </c>
      <c r="B108" s="11"/>
      <c r="C108" s="11"/>
      <c r="D108" s="11"/>
      <c r="E108" s="11"/>
      <c r="F108" s="11"/>
      <c r="G108" s="11"/>
      <c r="H108" s="11">
        <f t="shared" si="16"/>
        <v>0</v>
      </c>
      <c r="I108" s="31"/>
    </row>
    <row r="109" spans="1:9" ht="12.75" hidden="1">
      <c r="A109" s="199" t="s">
        <v>489</v>
      </c>
      <c r="B109" s="11"/>
      <c r="C109" s="11"/>
      <c r="D109" s="11"/>
      <c r="E109" s="11"/>
      <c r="F109" s="11"/>
      <c r="G109" s="11"/>
      <c r="H109" s="11">
        <f t="shared" si="16"/>
        <v>0</v>
      </c>
      <c r="I109" s="31"/>
    </row>
    <row r="110" spans="1:9" ht="12.75" hidden="1">
      <c r="A110" s="8" t="s">
        <v>409</v>
      </c>
      <c r="B110" s="11"/>
      <c r="C110" s="11"/>
      <c r="D110" s="11"/>
      <c r="E110" s="11"/>
      <c r="F110" s="11"/>
      <c r="G110" s="11"/>
      <c r="H110" s="11">
        <f t="shared" si="16"/>
        <v>0</v>
      </c>
      <c r="I110" s="31"/>
    </row>
    <row r="111" spans="1:9" ht="12.75" hidden="1">
      <c r="A111" s="199" t="s">
        <v>485</v>
      </c>
      <c r="B111" s="11"/>
      <c r="C111" s="11"/>
      <c r="D111" s="11"/>
      <c r="E111" s="11"/>
      <c r="F111" s="11"/>
      <c r="G111" s="11"/>
      <c r="H111" s="11">
        <f t="shared" si="16"/>
        <v>0</v>
      </c>
      <c r="I111" s="31"/>
    </row>
    <row r="112" spans="1:9" ht="12.75">
      <c r="A112" s="199" t="s">
        <v>500</v>
      </c>
      <c r="B112" s="11"/>
      <c r="C112" s="11"/>
      <c r="D112" s="11">
        <v>13579016.37</v>
      </c>
      <c r="E112" s="11">
        <v>3399339.65</v>
      </c>
      <c r="F112" s="11">
        <v>3581839.36</v>
      </c>
      <c r="G112" s="11">
        <v>4852551.39</v>
      </c>
      <c r="H112" s="11">
        <f t="shared" si="16"/>
        <v>25412746.77</v>
      </c>
      <c r="I112" s="31"/>
    </row>
    <row r="113" spans="1:9" ht="12.75" hidden="1">
      <c r="A113" s="8" t="s">
        <v>398</v>
      </c>
      <c r="B113" s="11"/>
      <c r="C113" s="11"/>
      <c r="D113" s="11"/>
      <c r="E113" s="11"/>
      <c r="F113" s="11"/>
      <c r="G113" s="11"/>
      <c r="H113" s="11">
        <f t="shared" si="16"/>
        <v>0</v>
      </c>
      <c r="I113" s="31"/>
    </row>
    <row r="114" spans="1:9" ht="12.75">
      <c r="A114" s="8" t="s">
        <v>453</v>
      </c>
      <c r="B114" s="11"/>
      <c r="C114" s="11"/>
      <c r="D114" s="11"/>
      <c r="E114" s="11"/>
      <c r="F114" s="11"/>
      <c r="G114" s="11"/>
      <c r="H114" s="11">
        <f t="shared" si="16"/>
        <v>0</v>
      </c>
      <c r="I114" s="31"/>
    </row>
    <row r="115" spans="1:9" ht="12.75" hidden="1">
      <c r="A115" s="8" t="s">
        <v>449</v>
      </c>
      <c r="B115" s="11"/>
      <c r="C115" s="11"/>
      <c r="D115" s="11"/>
      <c r="E115" s="11"/>
      <c r="F115" s="11"/>
      <c r="G115" s="11"/>
      <c r="H115" s="11">
        <f t="shared" si="16"/>
        <v>0</v>
      </c>
      <c r="I115" s="31"/>
    </row>
    <row r="116" spans="1:9" ht="12.75" hidden="1">
      <c r="A116" s="8" t="s">
        <v>450</v>
      </c>
      <c r="B116" s="11"/>
      <c r="C116" s="11"/>
      <c r="D116" s="11"/>
      <c r="E116" s="11"/>
      <c r="F116" s="11"/>
      <c r="G116" s="11"/>
      <c r="H116" s="11">
        <f t="shared" si="16"/>
        <v>0</v>
      </c>
      <c r="I116" s="31"/>
    </row>
    <row r="117" spans="1:9" ht="12.75" hidden="1">
      <c r="A117" s="8" t="s">
        <v>492</v>
      </c>
      <c r="B117" s="11"/>
      <c r="C117" s="11"/>
      <c r="D117" s="11"/>
      <c r="E117" s="11"/>
      <c r="F117" s="11"/>
      <c r="G117" s="11"/>
      <c r="H117" s="11">
        <f t="shared" si="16"/>
        <v>0</v>
      </c>
      <c r="I117" s="31"/>
    </row>
    <row r="118" spans="1:9" ht="12.75" hidden="1">
      <c r="A118" s="8" t="s">
        <v>461</v>
      </c>
      <c r="B118" s="11"/>
      <c r="C118" s="11"/>
      <c r="D118" s="11"/>
      <c r="E118" s="11"/>
      <c r="F118" s="11"/>
      <c r="G118" s="11"/>
      <c r="H118" s="11">
        <f t="shared" si="16"/>
        <v>0</v>
      </c>
      <c r="I118" s="31"/>
    </row>
    <row r="119" spans="1:9" ht="12.75">
      <c r="A119" s="199" t="s">
        <v>504</v>
      </c>
      <c r="B119" s="11"/>
      <c r="C119" s="11"/>
      <c r="D119" s="11"/>
      <c r="E119" s="11"/>
      <c r="F119" s="11"/>
      <c r="G119" s="11">
        <v>5000000</v>
      </c>
      <c r="H119" s="11">
        <f t="shared" si="16"/>
        <v>5000000</v>
      </c>
      <c r="I119" s="31"/>
    </row>
    <row r="120" spans="1:9" ht="12.75" hidden="1">
      <c r="A120" s="199" t="s">
        <v>506</v>
      </c>
      <c r="B120" s="11"/>
      <c r="C120" s="11"/>
      <c r="D120" s="11"/>
      <c r="E120" s="11"/>
      <c r="F120" s="11"/>
      <c r="G120" s="11"/>
      <c r="H120" s="11">
        <f t="shared" si="16"/>
        <v>0</v>
      </c>
      <c r="I120" s="31"/>
    </row>
    <row r="121" spans="1:9" ht="12.75" hidden="1">
      <c r="A121" s="39" t="s">
        <v>19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f t="shared" si="16"/>
        <v>0</v>
      </c>
      <c r="I121" s="31"/>
    </row>
    <row r="122" spans="1:9" ht="12.75">
      <c r="A122" s="8"/>
      <c r="B122" s="11"/>
      <c r="C122" s="11"/>
      <c r="D122" s="11"/>
      <c r="E122" s="11"/>
      <c r="F122" s="11"/>
      <c r="G122" s="11"/>
      <c r="H122" s="11"/>
      <c r="I122" s="31"/>
    </row>
    <row r="123" spans="1:9" ht="12.75">
      <c r="A123" s="39" t="s">
        <v>17</v>
      </c>
      <c r="B123" s="22">
        <f aca="true" t="shared" si="17" ref="B123:H123">SUM(B124:B128)</f>
        <v>0</v>
      </c>
      <c r="C123" s="22">
        <f t="shared" si="17"/>
        <v>0</v>
      </c>
      <c r="D123" s="22">
        <f t="shared" si="17"/>
        <v>0</v>
      </c>
      <c r="E123" s="22">
        <f t="shared" si="17"/>
        <v>0</v>
      </c>
      <c r="F123" s="22">
        <f t="shared" si="17"/>
        <v>0</v>
      </c>
      <c r="G123" s="22">
        <f t="shared" si="17"/>
        <v>0</v>
      </c>
      <c r="H123" s="22">
        <f t="shared" si="17"/>
        <v>0</v>
      </c>
      <c r="I123" s="31"/>
    </row>
    <row r="124" spans="1:9" ht="12.75">
      <c r="A124" s="8" t="s">
        <v>133</v>
      </c>
      <c r="B124" s="11"/>
      <c r="C124" s="11"/>
      <c r="D124" s="11"/>
      <c r="E124" s="11"/>
      <c r="F124" s="11"/>
      <c r="G124" s="11"/>
      <c r="H124" s="11">
        <f>SUM(B124:G124)</f>
        <v>0</v>
      </c>
      <c r="I124" s="31"/>
    </row>
    <row r="125" spans="1:9" ht="12.75">
      <c r="A125" s="8" t="s">
        <v>134</v>
      </c>
      <c r="B125" s="11"/>
      <c r="C125" s="11"/>
      <c r="D125" s="11"/>
      <c r="E125" s="11"/>
      <c r="F125" s="11"/>
      <c r="G125" s="11"/>
      <c r="H125" s="11">
        <f>SUM(B125:G125)</f>
        <v>0</v>
      </c>
      <c r="I125" s="31"/>
    </row>
    <row r="126" spans="1:9" ht="12.75" hidden="1">
      <c r="A126" s="8" t="s">
        <v>135</v>
      </c>
      <c r="B126" s="11"/>
      <c r="C126" s="11"/>
      <c r="D126" s="11"/>
      <c r="E126" s="11"/>
      <c r="F126" s="11"/>
      <c r="G126" s="11"/>
      <c r="H126" s="11">
        <f>SUM(B126:G126)</f>
        <v>0</v>
      </c>
      <c r="I126" s="31"/>
    </row>
    <row r="127" spans="1:9" ht="12.75">
      <c r="A127" s="8" t="s">
        <v>285</v>
      </c>
      <c r="B127" s="11"/>
      <c r="C127" s="11"/>
      <c r="D127" s="11"/>
      <c r="E127" s="11"/>
      <c r="F127" s="11"/>
      <c r="G127" s="11"/>
      <c r="H127" s="11">
        <f>SUM(B127:G127)</f>
        <v>0</v>
      </c>
      <c r="I127" s="31"/>
    </row>
    <row r="128" spans="1:9" ht="12.75" hidden="1">
      <c r="A128" s="8" t="s">
        <v>304</v>
      </c>
      <c r="B128" s="11"/>
      <c r="C128" s="11"/>
      <c r="D128" s="11"/>
      <c r="E128" s="11"/>
      <c r="F128" s="11"/>
      <c r="G128" s="11"/>
      <c r="H128" s="11">
        <f>SUM(B128:G128)</f>
        <v>0</v>
      </c>
      <c r="I128" s="31"/>
    </row>
    <row r="129" spans="1:9" ht="12.75">
      <c r="A129" s="8"/>
      <c r="B129" s="11"/>
      <c r="C129" s="11"/>
      <c r="D129" s="11"/>
      <c r="E129" s="11"/>
      <c r="F129" s="11"/>
      <c r="G129" s="11"/>
      <c r="H129" s="11"/>
      <c r="I129" s="31"/>
    </row>
    <row r="130" spans="1:9" ht="12.75">
      <c r="A130" s="39" t="s">
        <v>20</v>
      </c>
      <c r="B130" s="22">
        <v>4488027.28</v>
      </c>
      <c r="C130" s="22">
        <v>1084102</v>
      </c>
      <c r="D130" s="22">
        <v>901449</v>
      </c>
      <c r="E130" s="22">
        <v>1527391.75</v>
      </c>
      <c r="F130" s="22">
        <v>998812.86</v>
      </c>
      <c r="G130" s="22">
        <v>1203770.6</v>
      </c>
      <c r="H130" s="22">
        <f>SUM(B130:G130)</f>
        <v>10203553.49</v>
      </c>
      <c r="I130" s="31"/>
    </row>
    <row r="131" spans="1:9" ht="12.75">
      <c r="A131" s="9"/>
      <c r="B131" s="12"/>
      <c r="C131" s="12"/>
      <c r="D131" s="12"/>
      <c r="E131" s="12"/>
      <c r="F131" s="12"/>
      <c r="G131" s="12"/>
      <c r="H131" s="12"/>
      <c r="I131" s="31"/>
    </row>
    <row r="132" ht="12.75">
      <c r="I132" s="31"/>
    </row>
    <row r="133" spans="1:9" ht="12.75">
      <c r="A133" s="5" t="s">
        <v>32</v>
      </c>
      <c r="B133" s="6">
        <f aca="true" t="shared" si="18" ref="B133:H133">SUM(B130+B123+B121+B88+B86+B77+B68+B58+B48+B35+B30+B16+B8)</f>
        <v>165475787.42000002</v>
      </c>
      <c r="C133" s="6">
        <f t="shared" si="18"/>
        <v>97598997.01</v>
      </c>
      <c r="D133" s="6">
        <f t="shared" si="18"/>
        <v>103622417.26999998</v>
      </c>
      <c r="E133" s="6">
        <f t="shared" si="18"/>
        <v>84682376.78999999</v>
      </c>
      <c r="F133" s="6">
        <f t="shared" si="18"/>
        <v>99450925.25000001</v>
      </c>
      <c r="G133" s="6">
        <f>SUM(G130+G123+G121+G88+G86+G77+G68+G58+G48+G35+G30+G16+G8)</f>
        <v>97805382.86</v>
      </c>
      <c r="H133" s="6">
        <f t="shared" si="18"/>
        <v>648635886.5999999</v>
      </c>
      <c r="I133" s="31"/>
    </row>
    <row r="134" ht="12.75">
      <c r="I134" s="31"/>
    </row>
    <row r="135" spans="2:9" ht="12.75">
      <c r="B135" s="31"/>
      <c r="D135" s="31"/>
      <c r="E135" s="31"/>
      <c r="F135" s="31"/>
      <c r="G135" s="31"/>
      <c r="H135" s="31"/>
      <c r="I135" s="31"/>
    </row>
    <row r="136" spans="8:9" ht="12.75">
      <c r="H136" s="31"/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</sheetData>
  <sheetProtection/>
  <mergeCells count="4">
    <mergeCell ref="A1:H1"/>
    <mergeCell ref="A2:H2"/>
    <mergeCell ref="A3:H3"/>
    <mergeCell ref="A4:H4"/>
  </mergeCells>
  <printOptions horizontalCentered="1"/>
  <pageMargins left="0.15748031496062992" right="0.15748031496062992" top="0.2362204724409449" bottom="0.15748031496062992" header="0.2362204724409449" footer="0"/>
  <pageSetup firstPageNumber="7" useFirstPageNumber="1" horizontalDpi="600" verticalDpi="600" orientation="landscape" scale="80" r:id="rId2"/>
  <rowBreaks count="1" manualBreakCount="1">
    <brk id="5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:I3"/>
    </sheetView>
  </sheetViews>
  <sheetFormatPr defaultColWidth="11.421875" defaultRowHeight="12.75"/>
  <cols>
    <col min="1" max="1" width="37.00390625" style="0" bestFit="1" customWidth="1"/>
    <col min="2" max="3" width="13.421875" style="0" customWidth="1"/>
    <col min="4" max="4" width="17.7109375" style="0" bestFit="1" customWidth="1"/>
    <col min="5" max="5" width="13.42187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276</v>
      </c>
      <c r="B4" s="262"/>
      <c r="C4" s="262"/>
      <c r="D4" s="262"/>
      <c r="E4" s="262"/>
      <c r="F4" s="262"/>
      <c r="G4" s="262"/>
      <c r="H4" s="262"/>
      <c r="I4" s="262"/>
    </row>
    <row r="5" ht="13.5" thickBot="1"/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26" t="s">
        <v>46</v>
      </c>
      <c r="B11" s="233">
        <v>55178636</v>
      </c>
      <c r="C11" s="233">
        <v>65759821</v>
      </c>
      <c r="D11" s="233">
        <v>60871059</v>
      </c>
      <c r="E11" s="233">
        <v>-4888762</v>
      </c>
      <c r="F11" s="24">
        <v>112586015</v>
      </c>
      <c r="G11" s="91">
        <f>SUM('Egresos Reales'!H9)</f>
        <v>129061302</v>
      </c>
      <c r="H11" s="24">
        <f>SUM('Presupuesto Egresos'!H9)</f>
        <v>124650985</v>
      </c>
      <c r="I11" s="91">
        <f>SUM(H11-G11)</f>
        <v>-4410317</v>
      </c>
    </row>
    <row r="12" spans="1:9" ht="12.75">
      <c r="A12" s="19"/>
      <c r="B12" s="226"/>
      <c r="C12" s="226"/>
      <c r="D12" s="226"/>
      <c r="E12" s="226"/>
      <c r="F12" s="24"/>
      <c r="G12" s="24"/>
      <c r="H12" s="24"/>
      <c r="I12" s="24"/>
    </row>
    <row r="13" spans="1:9" ht="12.75">
      <c r="A13" s="26" t="s">
        <v>48</v>
      </c>
      <c r="B13" s="233">
        <v>12395809.19</v>
      </c>
      <c r="C13" s="233">
        <v>18840306.41</v>
      </c>
      <c r="D13" s="233">
        <v>12688945</v>
      </c>
      <c r="E13" s="233">
        <v>-6151361.41</v>
      </c>
      <c r="F13" s="24">
        <v>30613073.35</v>
      </c>
      <c r="G13" s="91">
        <f>SUM('Egresos Reales'!H10)</f>
        <v>36077104.37</v>
      </c>
      <c r="H13" s="24">
        <f>SUM('Presupuesto Egresos'!H10)</f>
        <v>27193690</v>
      </c>
      <c r="I13" s="91">
        <f>SUM(H13-G13)</f>
        <v>-8883414.369999997</v>
      </c>
    </row>
    <row r="14" spans="1:9" ht="12.75">
      <c r="A14" s="8"/>
      <c r="B14" s="217"/>
      <c r="C14" s="217"/>
      <c r="D14" s="217"/>
      <c r="E14" s="217"/>
      <c r="F14" s="24"/>
      <c r="G14" s="24"/>
      <c r="H14" s="24"/>
      <c r="I14" s="24"/>
    </row>
    <row r="15" spans="1:9" ht="12.75">
      <c r="A15" s="26" t="s">
        <v>47</v>
      </c>
      <c r="B15" s="233">
        <v>9282221.73</v>
      </c>
      <c r="C15" s="233">
        <v>14343240.07</v>
      </c>
      <c r="D15" s="233">
        <v>12286208</v>
      </c>
      <c r="E15" s="233">
        <v>-2057032.0700000003</v>
      </c>
      <c r="F15" s="24">
        <v>29802335.349999998</v>
      </c>
      <c r="G15" s="91">
        <f>SUM('Egresos Reales'!H11)</f>
        <v>27659671.96</v>
      </c>
      <c r="H15" s="24">
        <f>SUM('Presupuesto Egresos'!H11)</f>
        <v>26726134</v>
      </c>
      <c r="I15" s="91">
        <f>SUM(H15-G15)</f>
        <v>-933537.9600000009</v>
      </c>
    </row>
    <row r="16" spans="1:9" ht="12.75">
      <c r="A16" s="9"/>
      <c r="B16" s="218"/>
      <c r="C16" s="218"/>
      <c r="D16" s="218"/>
      <c r="E16" s="218"/>
      <c r="F16" s="25"/>
      <c r="G16" s="25"/>
      <c r="H16" s="25"/>
      <c r="I16" s="25"/>
    </row>
    <row r="17" spans="2:9" ht="12.75">
      <c r="B17" s="222"/>
      <c r="C17" s="222"/>
      <c r="D17" s="222"/>
      <c r="E17" s="222"/>
      <c r="F17" s="31"/>
      <c r="G17" s="31"/>
      <c r="H17" s="31"/>
      <c r="I17" s="31"/>
    </row>
    <row r="18" spans="1:9" ht="12.75">
      <c r="A18" s="5" t="s">
        <v>4</v>
      </c>
      <c r="B18" s="219">
        <v>76856666.92</v>
      </c>
      <c r="C18" s="219">
        <v>98943367.47999999</v>
      </c>
      <c r="D18" s="219">
        <v>85846212</v>
      </c>
      <c r="E18" s="219">
        <v>-13097155.48</v>
      </c>
      <c r="F18" s="6">
        <f>SUM(F10:F16)</f>
        <v>173001423.7</v>
      </c>
      <c r="G18" s="93">
        <f>SUM(G10:G16)</f>
        <v>192798078.33</v>
      </c>
      <c r="H18" s="6">
        <f>SUM(H10:H16)</f>
        <v>178570809</v>
      </c>
      <c r="I18" s="93">
        <f>SUM(I10:I16)</f>
        <v>-14227269.329999998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A3" sqref="A3:I3"/>
    </sheetView>
  </sheetViews>
  <sheetFormatPr defaultColWidth="11.421875" defaultRowHeight="12.75"/>
  <cols>
    <col min="1" max="1" width="37.00390625" style="0" bestFit="1" customWidth="1"/>
    <col min="2" max="3" width="15.57421875" style="0" customWidth="1"/>
    <col min="4" max="4" width="17.00390625" style="0" bestFit="1" customWidth="1"/>
    <col min="5" max="5" width="15.5742187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62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26" t="s">
        <v>63</v>
      </c>
      <c r="B11" s="233">
        <v>19391732.35</v>
      </c>
      <c r="C11" s="233">
        <v>7717661.49</v>
      </c>
      <c r="D11" s="233">
        <v>9300000</v>
      </c>
      <c r="E11" s="233">
        <v>1582338.5099999998</v>
      </c>
      <c r="F11" s="24">
        <v>38467588.57</v>
      </c>
      <c r="G11" s="91">
        <f>SUM('Egresos Reales'!H14)</f>
        <v>15337822.1</v>
      </c>
      <c r="H11" s="24">
        <f>SUM('Presupuesto Egresos'!H14)</f>
        <v>18600000</v>
      </c>
      <c r="I11" s="91">
        <f>SUM(H11-G11)</f>
        <v>3262177.9000000004</v>
      </c>
    </row>
    <row r="12" spans="1:9" ht="12.75">
      <c r="A12" s="8"/>
      <c r="B12" s="217"/>
      <c r="C12" s="217"/>
      <c r="D12" s="217"/>
      <c r="E12" s="217"/>
      <c r="F12" s="24"/>
      <c r="G12" s="24"/>
      <c r="H12" s="24"/>
      <c r="I12" s="24"/>
    </row>
    <row r="13" spans="1:9" ht="12.75">
      <c r="A13" s="26" t="s">
        <v>124</v>
      </c>
      <c r="B13" s="233">
        <v>6230211</v>
      </c>
      <c r="C13" s="233">
        <v>2282796.8</v>
      </c>
      <c r="D13" s="233">
        <v>4531599</v>
      </c>
      <c r="E13" s="233">
        <v>2248802.2</v>
      </c>
      <c r="F13" s="24">
        <v>12323293.129999999</v>
      </c>
      <c r="G13" s="91">
        <f>SUM('Egresos Reales'!H15)</f>
        <v>3509371.98</v>
      </c>
      <c r="H13" s="24">
        <f>SUM('Presupuesto Egresos'!H15)</f>
        <v>9063198</v>
      </c>
      <c r="I13" s="91">
        <f>SUM(H13-G13)</f>
        <v>5553826.02</v>
      </c>
    </row>
    <row r="14" spans="1:9" ht="12.75">
      <c r="A14" s="8"/>
      <c r="B14" s="217"/>
      <c r="C14" s="217"/>
      <c r="D14" s="217"/>
      <c r="E14" s="217"/>
      <c r="F14" s="24"/>
      <c r="G14" s="24"/>
      <c r="H14" s="24"/>
      <c r="I14" s="24"/>
    </row>
    <row r="15" spans="1:9" ht="12.75">
      <c r="A15" s="26" t="s">
        <v>49</v>
      </c>
      <c r="B15" s="233">
        <v>90480</v>
      </c>
      <c r="C15" s="233">
        <v>283040</v>
      </c>
      <c r="D15" s="233">
        <v>120000</v>
      </c>
      <c r="E15" s="233">
        <v>-163040</v>
      </c>
      <c r="F15" s="24">
        <v>188500</v>
      </c>
      <c r="G15" s="91">
        <f>SUM('Egresos Reales'!H16)</f>
        <v>450080</v>
      </c>
      <c r="H15" s="24">
        <f>SUM('Presupuesto Egresos'!H16)</f>
        <v>240000</v>
      </c>
      <c r="I15" s="91">
        <f>SUM(H15-G15)</f>
        <v>-210080</v>
      </c>
    </row>
    <row r="16" spans="1:9" ht="12.75">
      <c r="A16" s="8"/>
      <c r="B16" s="217"/>
      <c r="C16" s="217"/>
      <c r="D16" s="217"/>
      <c r="E16" s="217"/>
      <c r="F16" s="24"/>
      <c r="G16" s="91"/>
      <c r="H16" s="24"/>
      <c r="I16" s="91"/>
    </row>
    <row r="17" spans="1:9" ht="12.75">
      <c r="A17" s="26" t="s">
        <v>50</v>
      </c>
      <c r="B17" s="233">
        <v>0</v>
      </c>
      <c r="C17" s="233">
        <v>0</v>
      </c>
      <c r="D17" s="233">
        <v>0</v>
      </c>
      <c r="E17" s="233">
        <v>0</v>
      </c>
      <c r="F17" s="24">
        <v>0</v>
      </c>
      <c r="G17" s="91">
        <f>SUM('Egresos Reales'!H17)</f>
        <v>0</v>
      </c>
      <c r="H17" s="24">
        <f>SUM('Presupuesto Egresos'!H17)</f>
        <v>0</v>
      </c>
      <c r="I17" s="91">
        <f>SUM(H17-G17)</f>
        <v>0</v>
      </c>
    </row>
    <row r="18" spans="1:9" ht="12.75">
      <c r="A18" s="8"/>
      <c r="B18" s="217"/>
      <c r="C18" s="217"/>
      <c r="D18" s="217"/>
      <c r="E18" s="217"/>
      <c r="F18" s="24"/>
      <c r="G18" s="91"/>
      <c r="H18" s="24"/>
      <c r="I18" s="91"/>
    </row>
    <row r="19" spans="1:9" ht="12.75">
      <c r="A19" s="26" t="s">
        <v>125</v>
      </c>
      <c r="B19" s="233">
        <v>0</v>
      </c>
      <c r="C19" s="233">
        <v>0</v>
      </c>
      <c r="D19" s="233">
        <v>0</v>
      </c>
      <c r="E19" s="233">
        <v>0</v>
      </c>
      <c r="F19" s="24">
        <v>0</v>
      </c>
      <c r="G19" s="91">
        <f>SUM('Egresos Reales'!H18)</f>
        <v>0</v>
      </c>
      <c r="H19" s="24">
        <f>SUM('Presupuesto Egresos'!H18)</f>
        <v>0</v>
      </c>
      <c r="I19" s="91">
        <f>SUM(H19-G19)</f>
        <v>0</v>
      </c>
    </row>
    <row r="20" spans="1:9" ht="12.75">
      <c r="A20" s="26"/>
      <c r="B20" s="233"/>
      <c r="C20" s="233"/>
      <c r="D20" s="233"/>
      <c r="E20" s="233"/>
      <c r="F20" s="24"/>
      <c r="G20" s="91"/>
      <c r="H20" s="24"/>
      <c r="I20" s="91"/>
    </row>
    <row r="21" spans="1:9" ht="12.75">
      <c r="A21" s="26" t="s">
        <v>3</v>
      </c>
      <c r="B21" s="233">
        <v>930156.1799999999</v>
      </c>
      <c r="C21" s="233">
        <v>1295723.25</v>
      </c>
      <c r="D21" s="233">
        <v>1140000</v>
      </c>
      <c r="E21" s="233">
        <v>-155723.25</v>
      </c>
      <c r="F21" s="24">
        <v>2604830.1799999997</v>
      </c>
      <c r="G21" s="91">
        <f>SUM('Egresos Reales'!H19)</f>
        <v>1947814.54</v>
      </c>
      <c r="H21" s="24">
        <f>SUM('Presupuesto Egresos'!H19)</f>
        <v>2280000</v>
      </c>
      <c r="I21" s="91">
        <f>SUM(H21-G21)</f>
        <v>332185.45999999996</v>
      </c>
    </row>
    <row r="22" spans="1:9" ht="12.75">
      <c r="A22" s="9"/>
      <c r="B22" s="218"/>
      <c r="C22" s="218"/>
      <c r="D22" s="218"/>
      <c r="E22" s="218"/>
      <c r="F22" s="25"/>
      <c r="G22" s="25"/>
      <c r="H22" s="25"/>
      <c r="I22" s="25"/>
    </row>
    <row r="23" spans="2:9" ht="12.75">
      <c r="B23" s="222"/>
      <c r="C23" s="222"/>
      <c r="D23" s="222"/>
      <c r="E23" s="222"/>
      <c r="F23" s="31"/>
      <c r="G23" s="31"/>
      <c r="H23" s="31"/>
      <c r="I23" s="31"/>
    </row>
    <row r="24" spans="1:9" ht="12.75">
      <c r="A24" s="5" t="s">
        <v>4</v>
      </c>
      <c r="B24" s="219">
        <v>26642579.53</v>
      </c>
      <c r="C24" s="219">
        <v>11579221.54</v>
      </c>
      <c r="D24" s="219">
        <v>15091599</v>
      </c>
      <c r="E24" s="219">
        <v>3512377.46</v>
      </c>
      <c r="F24" s="6">
        <f>SUM(F10:F22)</f>
        <v>53584211.88</v>
      </c>
      <c r="G24" s="93">
        <f>SUM(G10:G22)</f>
        <v>21245088.619999997</v>
      </c>
      <c r="H24" s="6">
        <f>SUM(H10:H22)</f>
        <v>30183198</v>
      </c>
      <c r="I24" s="93">
        <f>SUM(I10:I22)</f>
        <v>8938109.379999999</v>
      </c>
    </row>
  </sheetData>
  <sheetProtection/>
  <mergeCells count="8">
    <mergeCell ref="A1:I1"/>
    <mergeCell ref="A2:I2"/>
    <mergeCell ref="B6:E6"/>
    <mergeCell ref="F6:I6"/>
    <mergeCell ref="F7:G7"/>
    <mergeCell ref="B7:C7"/>
    <mergeCell ref="A3:I3"/>
    <mergeCell ref="A4:I4"/>
  </mergeCells>
  <printOptions horizontalCentered="1"/>
  <pageMargins left="0.3" right="0.3937007874015748" top="0.48" bottom="0.17" header="0" footer="0"/>
  <pageSetup fitToHeight="1" fitToWidth="1" horizontalDpi="600" verticalDpi="600" orientation="landscape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C1">
      <selection activeCell="D31" sqref="D31"/>
    </sheetView>
  </sheetViews>
  <sheetFormatPr defaultColWidth="11.421875" defaultRowHeight="12.75"/>
  <cols>
    <col min="1" max="1" width="37.00390625" style="0" bestFit="1" customWidth="1"/>
    <col min="2" max="2" width="16.57421875" style="0" bestFit="1" customWidth="1"/>
    <col min="3" max="4" width="16.8515625" style="0" bestFit="1" customWidth="1"/>
    <col min="5" max="5" width="15.57421875" style="0" bestFit="1" customWidth="1"/>
    <col min="6" max="6" width="18.28125" style="0" bestFit="1" customWidth="1"/>
    <col min="7" max="7" width="16.57421875" style="0" bestFit="1" customWidth="1"/>
    <col min="8" max="8" width="14.8515625" style="0" customWidth="1"/>
    <col min="9" max="9" width="14.7109375" style="0" bestFit="1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64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26" t="s">
        <v>126</v>
      </c>
      <c r="B11" s="233">
        <v>956045.78</v>
      </c>
      <c r="C11" s="233">
        <v>2694015.44</v>
      </c>
      <c r="D11" s="233">
        <v>2185000</v>
      </c>
      <c r="E11" s="233">
        <v>-509015.43999999994</v>
      </c>
      <c r="F11" s="24">
        <v>5902972.69</v>
      </c>
      <c r="G11" s="91">
        <f>SUM('Egresos Reales'!H22)</f>
        <v>5627375.27</v>
      </c>
      <c r="H11" s="24">
        <f>SUM('Presupuesto Egresos'!H22)</f>
        <v>5910000</v>
      </c>
      <c r="I11" s="91">
        <f>SUM(H11-G11)</f>
        <v>282624.73000000045</v>
      </c>
    </row>
    <row r="12" spans="1:9" ht="12.75">
      <c r="A12" s="19"/>
      <c r="B12" s="226"/>
      <c r="C12" s="226"/>
      <c r="D12" s="226"/>
      <c r="E12" s="226"/>
      <c r="F12" s="24"/>
      <c r="G12" s="24"/>
      <c r="H12" s="24"/>
      <c r="I12" s="24"/>
    </row>
    <row r="13" spans="1:9" ht="12.75">
      <c r="A13" s="26" t="s">
        <v>51</v>
      </c>
      <c r="B13" s="233">
        <v>0</v>
      </c>
      <c r="C13" s="233">
        <v>0</v>
      </c>
      <c r="D13" s="233">
        <v>0</v>
      </c>
      <c r="E13" s="233">
        <v>0</v>
      </c>
      <c r="F13" s="24">
        <v>0</v>
      </c>
      <c r="G13" s="91">
        <f>SUM('Egresos Reales'!H23)</f>
        <v>0</v>
      </c>
      <c r="H13" s="24">
        <f>SUM('Presupuesto Egresos'!H23)</f>
        <v>0</v>
      </c>
      <c r="I13" s="91">
        <f>SUM(H13-G13)</f>
        <v>0</v>
      </c>
    </row>
    <row r="14" spans="1:9" ht="12.75">
      <c r="A14" s="19"/>
      <c r="B14" s="226"/>
      <c r="C14" s="226"/>
      <c r="D14" s="226"/>
      <c r="E14" s="226"/>
      <c r="F14" s="24"/>
      <c r="G14" s="24"/>
      <c r="H14" s="24"/>
      <c r="I14" s="24"/>
    </row>
    <row r="15" spans="1:9" ht="12.75">
      <c r="A15" s="26" t="s">
        <v>52</v>
      </c>
      <c r="B15" s="233">
        <v>2660103.29</v>
      </c>
      <c r="C15" s="233">
        <v>1668055.04</v>
      </c>
      <c r="D15" s="233">
        <v>1641000</v>
      </c>
      <c r="E15" s="233">
        <v>-27055.040000000037</v>
      </c>
      <c r="F15" s="24">
        <v>6930600.88</v>
      </c>
      <c r="G15" s="91">
        <f>SUM('Egresos Reales'!H24)</f>
        <v>3563829.62</v>
      </c>
      <c r="H15" s="24">
        <f>SUM('Presupuesto Egresos'!H24)</f>
        <v>3282000</v>
      </c>
      <c r="I15" s="91">
        <f>SUM(H15-G15)</f>
        <v>-281829.6200000001</v>
      </c>
    </row>
    <row r="16" spans="1:9" ht="12.75">
      <c r="A16" s="19"/>
      <c r="B16" s="226"/>
      <c r="C16" s="226"/>
      <c r="D16" s="226"/>
      <c r="E16" s="226"/>
      <c r="F16" s="24"/>
      <c r="G16" s="91"/>
      <c r="H16" s="24"/>
      <c r="I16" s="91"/>
    </row>
    <row r="17" spans="1:9" ht="12.75">
      <c r="A17" s="26" t="s">
        <v>53</v>
      </c>
      <c r="B17" s="233">
        <v>672024.96</v>
      </c>
      <c r="C17" s="233">
        <v>196197.52000000002</v>
      </c>
      <c r="D17" s="233">
        <v>501000</v>
      </c>
      <c r="E17" s="233">
        <v>304802.48</v>
      </c>
      <c r="F17" s="24">
        <v>2518893.48</v>
      </c>
      <c r="G17" s="91">
        <f>SUM('Egresos Reales'!H25)</f>
        <v>365115.12</v>
      </c>
      <c r="H17" s="24">
        <f>SUM('Presupuesto Egresos'!H25)</f>
        <v>1002000</v>
      </c>
      <c r="I17" s="91">
        <f>SUM(H17-G17)</f>
        <v>636884.88</v>
      </c>
    </row>
    <row r="18" spans="1:9" ht="12.75">
      <c r="A18" s="19"/>
      <c r="B18" s="226"/>
      <c r="C18" s="226"/>
      <c r="D18" s="226"/>
      <c r="E18" s="226"/>
      <c r="F18" s="24"/>
      <c r="G18" s="91"/>
      <c r="H18" s="24"/>
      <c r="I18" s="91"/>
    </row>
    <row r="19" spans="1:9" ht="12.75">
      <c r="A19" s="26" t="s">
        <v>54</v>
      </c>
      <c r="B19" s="233">
        <v>2991777.69</v>
      </c>
      <c r="C19" s="233">
        <v>3077289</v>
      </c>
      <c r="D19" s="233">
        <v>3087350</v>
      </c>
      <c r="E19" s="233">
        <v>10061</v>
      </c>
      <c r="F19" s="24">
        <v>7683246.07</v>
      </c>
      <c r="G19" s="91">
        <f>SUM('Egresos Reales'!H26)</f>
        <v>5971491.75</v>
      </c>
      <c r="H19" s="24">
        <f>SUM('Presupuesto Egresos'!H26)</f>
        <v>6184700</v>
      </c>
      <c r="I19" s="91">
        <f>SUM(H19-G19)</f>
        <v>213208.25</v>
      </c>
    </row>
    <row r="20" spans="1:9" ht="12.75">
      <c r="A20" s="26"/>
      <c r="B20" s="233"/>
      <c r="C20" s="233"/>
      <c r="D20" s="233"/>
      <c r="E20" s="233"/>
      <c r="F20" s="24"/>
      <c r="G20" s="91"/>
      <c r="H20" s="24"/>
      <c r="I20" s="91"/>
    </row>
    <row r="21" spans="1:9" ht="12.75">
      <c r="A21" s="26" t="s">
        <v>3</v>
      </c>
      <c r="B21" s="233">
        <v>686402.11</v>
      </c>
      <c r="C21" s="233">
        <v>668122</v>
      </c>
      <c r="D21" s="233">
        <v>615000</v>
      </c>
      <c r="E21" s="233">
        <v>-53122</v>
      </c>
      <c r="F21" s="24">
        <v>1442604.31</v>
      </c>
      <c r="G21" s="91">
        <f>SUM('Egresos Reales'!H27)</f>
        <v>1173608</v>
      </c>
      <c r="H21" s="24">
        <f>SUM('Presupuesto Egresos'!H27)</f>
        <v>1230000</v>
      </c>
      <c r="I21" s="91">
        <f>SUM(H21-G21)</f>
        <v>56392</v>
      </c>
    </row>
    <row r="22" spans="1:9" ht="12.75">
      <c r="A22" s="26"/>
      <c r="B22" s="233"/>
      <c r="C22" s="233"/>
      <c r="D22" s="233"/>
      <c r="E22" s="233"/>
      <c r="F22" s="24"/>
      <c r="G22" s="91"/>
      <c r="H22" s="24"/>
      <c r="I22" s="91"/>
    </row>
    <row r="23" spans="1:9" ht="12.75">
      <c r="A23" s="26" t="s">
        <v>335</v>
      </c>
      <c r="B23" s="233">
        <v>880254.72</v>
      </c>
      <c r="C23" s="233">
        <v>0</v>
      </c>
      <c r="D23" s="233">
        <v>0</v>
      </c>
      <c r="E23" s="233">
        <v>0</v>
      </c>
      <c r="F23" s="24">
        <v>2425206.63</v>
      </c>
      <c r="G23" s="91">
        <f>SUM('Egresos Reales'!H28)</f>
        <v>0</v>
      </c>
      <c r="H23" s="24">
        <f>SUM('Presupuesto Egresos'!H28)</f>
        <v>0</v>
      </c>
      <c r="I23" s="91">
        <f>SUM(H23-G23)</f>
        <v>0</v>
      </c>
    </row>
    <row r="24" spans="1:9" ht="12.75">
      <c r="A24" s="9"/>
      <c r="B24" s="218"/>
      <c r="C24" s="218"/>
      <c r="D24" s="218"/>
      <c r="E24" s="218"/>
      <c r="F24" s="25"/>
      <c r="G24" s="25"/>
      <c r="H24" s="25"/>
      <c r="I24" s="25"/>
    </row>
    <row r="25" spans="2:9" ht="12.75">
      <c r="B25" s="222"/>
      <c r="C25" s="222"/>
      <c r="D25" s="222"/>
      <c r="E25" s="222"/>
      <c r="F25" s="31"/>
      <c r="G25" s="31"/>
      <c r="H25" s="31"/>
      <c r="I25" s="31"/>
    </row>
    <row r="26" spans="1:9" ht="12.75">
      <c r="A26" s="5" t="s">
        <v>4</v>
      </c>
      <c r="B26" s="219">
        <v>8846608.55</v>
      </c>
      <c r="C26" s="219">
        <v>8303679</v>
      </c>
      <c r="D26" s="219">
        <v>8029350</v>
      </c>
      <c r="E26" s="219">
        <v>-274329</v>
      </c>
      <c r="F26" s="6">
        <f>SUM(F10:F24)</f>
        <v>26903524.06</v>
      </c>
      <c r="G26" s="93">
        <f>SUM(G10:G24)</f>
        <v>16701419.76</v>
      </c>
      <c r="H26" s="6">
        <f>SUM(H10:H24)</f>
        <v>17608700</v>
      </c>
      <c r="I26" s="93">
        <f>SUM(I10:I24)</f>
        <v>907280.2400000003</v>
      </c>
    </row>
    <row r="29" ht="12.75">
      <c r="A29" t="s">
        <v>567</v>
      </c>
    </row>
    <row r="30" ht="12.75">
      <c r="A30" t="s">
        <v>568</v>
      </c>
    </row>
    <row r="31" ht="12.75">
      <c r="A31" t="s">
        <v>569</v>
      </c>
    </row>
    <row r="32" ht="12.75">
      <c r="A32" t="s">
        <v>570</v>
      </c>
    </row>
    <row r="33" ht="12.75">
      <c r="A33" t="s">
        <v>571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18" top="0.48" bottom="0.17" header="0.39" footer="0"/>
  <pageSetup horizontalDpi="600" verticalDpi="600" orientation="landscape" scale="8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1" width="37.00390625" style="0" bestFit="1" customWidth="1"/>
    <col min="2" max="3" width="13.57421875" style="0" customWidth="1"/>
    <col min="4" max="4" width="17.28125" style="0" bestFit="1" customWidth="1"/>
    <col min="5" max="5" width="13.5742187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277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27"/>
      <c r="B10" s="27"/>
      <c r="C10" s="27"/>
      <c r="D10" s="27"/>
      <c r="E10" s="27"/>
      <c r="F10" s="23"/>
      <c r="G10" s="23"/>
      <c r="H10" s="23"/>
      <c r="I10" s="23"/>
    </row>
    <row r="11" spans="1:9" ht="12.75">
      <c r="A11" s="26" t="s">
        <v>245</v>
      </c>
      <c r="B11" s="233">
        <v>11004972.799999999</v>
      </c>
      <c r="C11" s="233">
        <v>9512177.69</v>
      </c>
      <c r="D11" s="233">
        <v>7899000</v>
      </c>
      <c r="E11" s="233">
        <v>-1613177.6899999995</v>
      </c>
      <c r="F11" s="24">
        <v>27148781</v>
      </c>
      <c r="G11" s="91">
        <f>SUM('Egresos Reales'!H31)</f>
        <v>16115920.31</v>
      </c>
      <c r="H11" s="24">
        <f>SUM('Presupuesto Egresos'!H31)</f>
        <v>15798000</v>
      </c>
      <c r="I11" s="91">
        <f>SUM(H11-G11)</f>
        <v>-317920.3100000005</v>
      </c>
    </row>
    <row r="12" spans="1:9" ht="12.75">
      <c r="A12" s="19"/>
      <c r="B12" s="226"/>
      <c r="C12" s="226"/>
      <c r="D12" s="226"/>
      <c r="E12" s="226"/>
      <c r="F12" s="24"/>
      <c r="G12" s="24"/>
      <c r="H12" s="24"/>
      <c r="I12" s="24"/>
    </row>
    <row r="13" spans="1:9" ht="12.75">
      <c r="A13" s="26" t="s">
        <v>55</v>
      </c>
      <c r="B13" s="233">
        <v>3184885.03</v>
      </c>
      <c r="C13" s="233">
        <v>4041087.37</v>
      </c>
      <c r="D13" s="233">
        <v>3856500</v>
      </c>
      <c r="E13" s="233">
        <v>-184587.3700000001</v>
      </c>
      <c r="F13" s="24">
        <v>8735093.77</v>
      </c>
      <c r="G13" s="91">
        <f>SUM('Egresos Reales'!H32)</f>
        <v>6614219.38</v>
      </c>
      <c r="H13" s="24">
        <f>SUM('Presupuesto Egresos'!H32)</f>
        <v>7713000</v>
      </c>
      <c r="I13" s="91">
        <f>SUM(H13-G13)</f>
        <v>1098780.62</v>
      </c>
    </row>
    <row r="14" spans="1:9" ht="12.75">
      <c r="A14" s="19"/>
      <c r="B14" s="226"/>
      <c r="C14" s="226"/>
      <c r="D14" s="226"/>
      <c r="E14" s="226"/>
      <c r="F14" s="24"/>
      <c r="G14" s="24"/>
      <c r="H14" s="24"/>
      <c r="I14" s="24"/>
    </row>
    <row r="15" spans="1:9" ht="12.75">
      <c r="A15" s="8" t="s">
        <v>127</v>
      </c>
      <c r="B15" s="217">
        <v>26392.32</v>
      </c>
      <c r="C15" s="217">
        <v>48087.89</v>
      </c>
      <c r="D15" s="217">
        <v>15000</v>
      </c>
      <c r="E15" s="217">
        <v>-33087.89</v>
      </c>
      <c r="F15" s="24">
        <v>81855.72</v>
      </c>
      <c r="G15" s="91">
        <f>SUM('Egresos Reales'!H33)</f>
        <v>92328.07999999999</v>
      </c>
      <c r="H15" s="24">
        <f>SUM('Presupuesto Egresos'!H33)</f>
        <v>38300</v>
      </c>
      <c r="I15" s="91">
        <f>SUM(H15-G15)</f>
        <v>-54028.07999999999</v>
      </c>
    </row>
    <row r="16" spans="1:9" ht="12.75">
      <c r="A16" s="19"/>
      <c r="B16" s="226"/>
      <c r="C16" s="226"/>
      <c r="D16" s="226"/>
      <c r="E16" s="226"/>
      <c r="F16" s="24"/>
      <c r="G16" s="91"/>
      <c r="H16" s="24"/>
      <c r="I16" s="91"/>
    </row>
    <row r="17" spans="1:9" ht="12.75">
      <c r="A17" s="26" t="s">
        <v>57</v>
      </c>
      <c r="B17" s="233">
        <v>808058.5900000001</v>
      </c>
      <c r="C17" s="233">
        <v>826311.95</v>
      </c>
      <c r="D17" s="233">
        <v>711360</v>
      </c>
      <c r="E17" s="233">
        <v>-114951.94999999995</v>
      </c>
      <c r="F17" s="24">
        <v>1754864.8</v>
      </c>
      <c r="G17" s="91">
        <f>SUM('Egresos Reales'!H34)</f>
        <v>1605658.33</v>
      </c>
      <c r="H17" s="24">
        <f>SUM('Presupuesto Egresos'!H34)</f>
        <v>1422720</v>
      </c>
      <c r="I17" s="91">
        <f>SUM(H17-G17)</f>
        <v>-182938.33000000007</v>
      </c>
    </row>
    <row r="18" spans="1:9" ht="12.75">
      <c r="A18" s="19"/>
      <c r="B18" s="226"/>
      <c r="C18" s="226"/>
      <c r="D18" s="226"/>
      <c r="E18" s="226"/>
      <c r="F18" s="24"/>
      <c r="G18" s="91"/>
      <c r="H18" s="24"/>
      <c r="I18" s="91"/>
    </row>
    <row r="19" spans="1:9" ht="12.75">
      <c r="A19" s="26" t="s">
        <v>56</v>
      </c>
      <c r="B19" s="233">
        <v>84794.13</v>
      </c>
      <c r="C19" s="233">
        <v>130067.75</v>
      </c>
      <c r="D19" s="233">
        <v>144565</v>
      </c>
      <c r="E19" s="233">
        <v>14497.25</v>
      </c>
      <c r="F19" s="24">
        <v>267509.3</v>
      </c>
      <c r="G19" s="91">
        <f>SUM('Egresos Reales'!H35)</f>
        <v>168217.25</v>
      </c>
      <c r="H19" s="24">
        <f>SUM('Presupuesto Egresos'!H35)</f>
        <v>278130</v>
      </c>
      <c r="I19" s="91">
        <f>SUM(H19-G19)</f>
        <v>109912.75</v>
      </c>
    </row>
    <row r="20" spans="1:9" ht="12.75">
      <c r="A20" s="19"/>
      <c r="B20" s="226"/>
      <c r="C20" s="226"/>
      <c r="D20" s="226"/>
      <c r="E20" s="226"/>
      <c r="F20" s="24"/>
      <c r="G20" s="91"/>
      <c r="H20" s="24"/>
      <c r="I20" s="91"/>
    </row>
    <row r="21" spans="1:9" ht="12.75">
      <c r="A21" s="19" t="s">
        <v>139</v>
      </c>
      <c r="B21" s="226">
        <v>0</v>
      </c>
      <c r="C21" s="226">
        <v>0</v>
      </c>
      <c r="D21" s="226">
        <v>0</v>
      </c>
      <c r="E21" s="226">
        <v>0</v>
      </c>
      <c r="F21" s="24">
        <v>0</v>
      </c>
      <c r="G21" s="91">
        <f>SUM('Egresos Reales'!H36)</f>
        <v>0</v>
      </c>
      <c r="H21" s="24">
        <f>SUM('Presupuesto Egresos'!H36)</f>
        <v>0</v>
      </c>
      <c r="I21" s="91">
        <f>SUM(H21-G21)</f>
        <v>0</v>
      </c>
    </row>
    <row r="22" spans="1:9" ht="12.75">
      <c r="A22" s="19"/>
      <c r="B22" s="226"/>
      <c r="C22" s="226"/>
      <c r="D22" s="226"/>
      <c r="E22" s="226"/>
      <c r="F22" s="24"/>
      <c r="G22" s="91"/>
      <c r="H22" s="24"/>
      <c r="I22" s="91"/>
    </row>
    <row r="23" spans="1:9" ht="12.75">
      <c r="A23" s="8" t="s">
        <v>3</v>
      </c>
      <c r="B23" s="217">
        <v>96832.42</v>
      </c>
      <c r="C23" s="217">
        <v>441749</v>
      </c>
      <c r="D23" s="217">
        <v>96699</v>
      </c>
      <c r="E23" s="217">
        <v>-345050</v>
      </c>
      <c r="F23" s="24">
        <v>1802964.8699999999</v>
      </c>
      <c r="G23" s="91">
        <f>SUM('Egresos Reales'!H37)</f>
        <v>2295398.3300000005</v>
      </c>
      <c r="H23" s="24">
        <f>SUM('Presupuesto Egresos'!H37)</f>
        <v>3264608</v>
      </c>
      <c r="I23" s="91">
        <f>SUM(H23-G23)</f>
        <v>969209.6699999995</v>
      </c>
    </row>
    <row r="24" spans="1:9" ht="12.75">
      <c r="A24" s="28"/>
      <c r="B24" s="234"/>
      <c r="C24" s="234"/>
      <c r="D24" s="234"/>
      <c r="E24" s="234"/>
      <c r="F24" s="25"/>
      <c r="G24" s="25"/>
      <c r="H24" s="25"/>
      <c r="I24" s="25"/>
    </row>
    <row r="25" spans="2:9" ht="12.75">
      <c r="B25" s="222"/>
      <c r="C25" s="222"/>
      <c r="D25" s="222"/>
      <c r="E25" s="222"/>
      <c r="F25" s="31"/>
      <c r="G25" s="31"/>
      <c r="H25" s="31"/>
      <c r="I25" s="31"/>
    </row>
    <row r="26" spans="1:9" ht="12.75">
      <c r="A26" s="5" t="s">
        <v>4</v>
      </c>
      <c r="B26" s="219">
        <v>15205935.29</v>
      </c>
      <c r="C26" s="219">
        <v>14999481.649999999</v>
      </c>
      <c r="D26" s="219">
        <v>12723124</v>
      </c>
      <c r="E26" s="219">
        <v>-2276357.6499999994</v>
      </c>
      <c r="F26" s="6">
        <f>SUM(F10:F24)</f>
        <v>39791069.459999986</v>
      </c>
      <c r="G26" s="93">
        <f>SUM(G10:G24)</f>
        <v>26891741.680000003</v>
      </c>
      <c r="H26" s="6">
        <f>SUM(H10:H24)</f>
        <v>28514758</v>
      </c>
      <c r="I26" s="93">
        <f>SUM(I10:I24)</f>
        <v>1623016.319999999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937007874015748" right="0.3937007874015748" top="0.5118110236220472" bottom="0.15748031496062992" header="0" footer="0"/>
  <pageSetup horizontalDpi="600" verticalDpi="600" orientation="landscape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3" sqref="A3:I3"/>
    </sheetView>
  </sheetViews>
  <sheetFormatPr defaultColWidth="11.421875" defaultRowHeight="12.75"/>
  <cols>
    <col min="1" max="1" width="37.00390625" style="0" bestFit="1" customWidth="1"/>
    <col min="2" max="3" width="13.140625" style="0" customWidth="1"/>
    <col min="4" max="4" width="16.140625" style="0" bestFit="1" customWidth="1"/>
    <col min="5" max="5" width="13.140625" style="0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65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26" t="s">
        <v>58</v>
      </c>
      <c r="B11" s="233">
        <v>1410896.47</v>
      </c>
      <c r="C11" s="233">
        <v>2958908.99</v>
      </c>
      <c r="D11" s="233">
        <v>1570000</v>
      </c>
      <c r="E11" s="233">
        <v>-1388908.9900000002</v>
      </c>
      <c r="F11" s="24">
        <v>3946352.78</v>
      </c>
      <c r="G11" s="91">
        <f>SUM('Egresos Reales'!H40)</f>
        <v>4291266.18</v>
      </c>
      <c r="H11" s="24">
        <f>SUM('Presupuesto Egresos'!H40)</f>
        <v>6990000</v>
      </c>
      <c r="I11" s="91">
        <f>SUM(H11-G11)</f>
        <v>2698733.8200000003</v>
      </c>
    </row>
    <row r="12" spans="1:9" ht="12.75">
      <c r="A12" s="19"/>
      <c r="B12" s="226"/>
      <c r="C12" s="226"/>
      <c r="D12" s="226"/>
      <c r="E12" s="226"/>
      <c r="F12" s="24"/>
      <c r="G12" s="24"/>
      <c r="H12" s="24"/>
      <c r="I12" s="24"/>
    </row>
    <row r="13" spans="1:9" ht="12.75">
      <c r="A13" s="26" t="s">
        <v>59</v>
      </c>
      <c r="B13" s="233">
        <v>0</v>
      </c>
      <c r="C13" s="233">
        <v>0</v>
      </c>
      <c r="D13" s="233">
        <v>0</v>
      </c>
      <c r="E13" s="233">
        <v>0</v>
      </c>
      <c r="F13" s="24">
        <v>0</v>
      </c>
      <c r="G13" s="91">
        <f>SUM('Egresos Reales'!H41)</f>
        <v>0</v>
      </c>
      <c r="H13" s="24">
        <f>SUM('Presupuesto Egresos'!H41)</f>
        <v>0</v>
      </c>
      <c r="I13" s="91">
        <f>SUM(H13-G13)</f>
        <v>0</v>
      </c>
    </row>
    <row r="14" spans="1:9" ht="12.75">
      <c r="A14" s="9"/>
      <c r="B14" s="218"/>
      <c r="C14" s="218"/>
      <c r="D14" s="218"/>
      <c r="E14" s="218"/>
      <c r="F14" s="25"/>
      <c r="G14" s="25"/>
      <c r="H14" s="25"/>
      <c r="I14" s="25"/>
    </row>
    <row r="15" spans="2:9" ht="12.75">
      <c r="B15" s="222"/>
      <c r="C15" s="222"/>
      <c r="D15" s="222"/>
      <c r="E15" s="222"/>
      <c r="F15" s="31"/>
      <c r="G15" s="31"/>
      <c r="H15" s="31"/>
      <c r="I15" s="31"/>
    </row>
    <row r="16" spans="1:9" ht="12.75">
      <c r="A16" s="5" t="s">
        <v>4</v>
      </c>
      <c r="B16" s="219">
        <v>1410896.47</v>
      </c>
      <c r="C16" s="219">
        <v>2958908.99</v>
      </c>
      <c r="D16" s="219">
        <v>1570000</v>
      </c>
      <c r="E16" s="219">
        <v>-1388908.9900000002</v>
      </c>
      <c r="F16" s="6">
        <f>SUM(F10:F14)</f>
        <v>3946352.78</v>
      </c>
      <c r="G16" s="93">
        <f>SUM(G10:G14)</f>
        <v>4291266.18</v>
      </c>
      <c r="H16" s="6">
        <f>SUM(H10:H14)</f>
        <v>6990000</v>
      </c>
      <c r="I16" s="93">
        <f>SUM(I10:I14)</f>
        <v>2698733.8200000003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2" top="0.25" bottom="0.19" header="0" footer="0"/>
  <pageSetup fitToHeight="1" fitToWidth="1" horizontalDpi="600" verticalDpi="600" orientation="landscape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I3"/>
    </sheetView>
  </sheetViews>
  <sheetFormatPr defaultColWidth="11.421875" defaultRowHeight="12.75"/>
  <cols>
    <col min="1" max="1" width="37.00390625" style="0" bestFit="1" customWidth="1"/>
    <col min="2" max="2" width="18.28125" style="0" bestFit="1" customWidth="1"/>
    <col min="3" max="3" width="17.00390625" style="0" bestFit="1" customWidth="1"/>
    <col min="4" max="4" width="17.7109375" style="0" bestFit="1" customWidth="1"/>
    <col min="5" max="5" width="18.00390625" style="0" bestFit="1" customWidth="1"/>
    <col min="6" max="6" width="17.28125" style="0" bestFit="1" customWidth="1"/>
    <col min="7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278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26" t="s">
        <v>60</v>
      </c>
      <c r="B11" s="233">
        <v>13375460.01</v>
      </c>
      <c r="C11" s="233">
        <v>25951130.57</v>
      </c>
      <c r="D11" s="233">
        <v>14190000</v>
      </c>
      <c r="E11" s="233">
        <v>-11761130.57</v>
      </c>
      <c r="F11" s="24">
        <v>48611088.94</v>
      </c>
      <c r="G11" s="91">
        <f>SUM('Egresos Reales'!H44)</f>
        <v>38816504.75</v>
      </c>
      <c r="H11" s="24">
        <f>SUM('Presupuesto Egresos'!H44)</f>
        <v>32930000</v>
      </c>
      <c r="I11" s="91">
        <f>SUM(H11-G11)</f>
        <v>-5886504.75</v>
      </c>
    </row>
    <row r="12" spans="1:9" ht="12.75">
      <c r="A12" s="8"/>
      <c r="B12" s="217"/>
      <c r="C12" s="217"/>
      <c r="D12" s="217"/>
      <c r="E12" s="217"/>
      <c r="F12" s="24"/>
      <c r="G12" s="24"/>
      <c r="H12" s="24"/>
      <c r="I12" s="24"/>
    </row>
    <row r="13" spans="1:9" ht="12.75">
      <c r="A13" s="26" t="s">
        <v>356</v>
      </c>
      <c r="B13" s="233">
        <v>10145034.85</v>
      </c>
      <c r="C13" s="233">
        <v>5162477.92</v>
      </c>
      <c r="D13" s="233">
        <v>5505000</v>
      </c>
      <c r="E13" s="233">
        <v>342522.0800000001</v>
      </c>
      <c r="F13" s="24">
        <v>25848292.430000003</v>
      </c>
      <c r="G13" s="91">
        <f>SUM('Egresos Reales'!H45)</f>
        <v>6754510.800000001</v>
      </c>
      <c r="H13" s="24">
        <f>SUM('Presupuesto Egresos'!H45)</f>
        <v>19205000</v>
      </c>
      <c r="I13" s="91">
        <f>SUM(H13-G13)</f>
        <v>12450489.2</v>
      </c>
    </row>
    <row r="14" spans="1:9" ht="12.75">
      <c r="A14" s="8"/>
      <c r="B14" s="217"/>
      <c r="C14" s="217"/>
      <c r="D14" s="217"/>
      <c r="E14" s="217"/>
      <c r="F14" s="24"/>
      <c r="G14" s="24"/>
      <c r="H14" s="24"/>
      <c r="I14" s="24"/>
    </row>
    <row r="15" spans="1:9" ht="12.75">
      <c r="A15" s="26" t="s">
        <v>163</v>
      </c>
      <c r="B15" s="233">
        <v>0</v>
      </c>
      <c r="C15" s="233">
        <v>0</v>
      </c>
      <c r="D15" s="233">
        <v>0</v>
      </c>
      <c r="E15" s="233">
        <v>0</v>
      </c>
      <c r="F15" s="24">
        <v>0</v>
      </c>
      <c r="G15" s="91">
        <f>SUM('Egresos Reales'!H46)</f>
        <v>0</v>
      </c>
      <c r="H15" s="24">
        <f>SUM('Presupuesto Egresos'!H46)</f>
        <v>0</v>
      </c>
      <c r="I15" s="91">
        <f>SUM(H15-G15)</f>
        <v>0</v>
      </c>
    </row>
    <row r="16" spans="1:9" ht="12.75">
      <c r="A16" s="8"/>
      <c r="B16" s="217"/>
      <c r="C16" s="217"/>
      <c r="D16" s="217"/>
      <c r="E16" s="217"/>
      <c r="F16" s="24"/>
      <c r="G16" s="91"/>
      <c r="H16" s="24"/>
      <c r="I16" s="91"/>
    </row>
    <row r="17" spans="1:9" ht="12.75">
      <c r="A17" s="19" t="s">
        <v>61</v>
      </c>
      <c r="B17" s="226">
        <v>0</v>
      </c>
      <c r="C17" s="226">
        <v>0</v>
      </c>
      <c r="D17" s="226">
        <v>0</v>
      </c>
      <c r="E17" s="226">
        <v>0</v>
      </c>
      <c r="F17" s="24">
        <v>0</v>
      </c>
      <c r="G17" s="91">
        <f>SUM('Egresos Reales'!H47)</f>
        <v>0</v>
      </c>
      <c r="H17" s="24">
        <f>SUM('Presupuesto Egresos'!H47)</f>
        <v>0</v>
      </c>
      <c r="I17" s="91">
        <f>SUM(H17-G17)</f>
        <v>0</v>
      </c>
    </row>
    <row r="18" spans="1:9" ht="12.75">
      <c r="A18" s="9"/>
      <c r="B18" s="218"/>
      <c r="C18" s="218"/>
      <c r="D18" s="218"/>
      <c r="E18" s="218"/>
      <c r="F18" s="25"/>
      <c r="G18" s="25"/>
      <c r="H18" s="25"/>
      <c r="I18" s="25"/>
    </row>
    <row r="19" spans="2:9" ht="12.75">
      <c r="B19" s="222"/>
      <c r="C19" s="222"/>
      <c r="D19" s="222"/>
      <c r="E19" s="222"/>
      <c r="F19" s="31"/>
      <c r="G19" s="31"/>
      <c r="H19" s="31"/>
      <c r="I19" s="31"/>
    </row>
    <row r="20" spans="1:9" ht="12.75">
      <c r="A20" s="5" t="s">
        <v>4</v>
      </c>
      <c r="B20" s="219">
        <v>23520494.86</v>
      </c>
      <c r="C20" s="219">
        <v>31113608.490000002</v>
      </c>
      <c r="D20" s="219">
        <v>19695000</v>
      </c>
      <c r="E20" s="219">
        <v>-11418608.49</v>
      </c>
      <c r="F20" s="6">
        <f>SUM(F10:F18)</f>
        <v>74459381.37</v>
      </c>
      <c r="G20" s="93">
        <f>SUM(G10:G18)</f>
        <v>45571015.55</v>
      </c>
      <c r="H20" s="6">
        <f>SUM(H10:H18)</f>
        <v>52135000</v>
      </c>
      <c r="I20" s="93">
        <f>SUM(I10:I18)</f>
        <v>6563984.449999999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5748031496062992" top="0.5905511811023623" bottom="0.1968503937007874" header="0" footer="0"/>
  <pageSetup horizontalDpi="600" verticalDpi="600" orientation="landscape" scale="8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L25" sqref="L25"/>
    </sheetView>
  </sheetViews>
  <sheetFormatPr defaultColWidth="11.421875" defaultRowHeight="12.75"/>
  <cols>
    <col min="1" max="1" width="30.421875" style="0" customWidth="1"/>
    <col min="2" max="2" width="16.140625" style="0" bestFit="1" customWidth="1"/>
    <col min="3" max="3" width="12.7109375" style="0" customWidth="1"/>
    <col min="4" max="5" width="17.00390625" style="0" bestFit="1" customWidth="1"/>
    <col min="6" max="9" width="12.42187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66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 hidden="1">
      <c r="A10" s="13"/>
      <c r="B10" s="13"/>
      <c r="C10" s="13"/>
      <c r="D10" s="13"/>
      <c r="E10" s="13"/>
      <c r="F10" s="23"/>
      <c r="G10" s="108"/>
      <c r="H10" s="23"/>
      <c r="I10" s="104"/>
    </row>
    <row r="11" spans="1:9" ht="12.75" hidden="1">
      <c r="A11" s="103" t="s">
        <v>246</v>
      </c>
      <c r="B11" s="235">
        <v>0</v>
      </c>
      <c r="C11" s="235">
        <v>0</v>
      </c>
      <c r="D11" s="235">
        <v>0</v>
      </c>
      <c r="E11" s="235">
        <v>0</v>
      </c>
      <c r="F11" s="24"/>
      <c r="G11" s="105">
        <f>SUM('Egresos Reales'!H51)</f>
        <v>0</v>
      </c>
      <c r="H11" s="24">
        <f>SUM('Presupuesto Egresos'!H51)</f>
        <v>0</v>
      </c>
      <c r="I11" s="106">
        <f>SUM(H11-G11)</f>
        <v>0</v>
      </c>
    </row>
    <row r="12" spans="1:9" ht="12.75" hidden="1">
      <c r="A12" s="15"/>
      <c r="B12" s="236"/>
      <c r="C12" s="236"/>
      <c r="D12" s="236"/>
      <c r="E12" s="236"/>
      <c r="F12" s="24"/>
      <c r="G12" s="105"/>
      <c r="H12" s="24"/>
      <c r="I12" s="106"/>
    </row>
    <row r="13" spans="1:9" ht="12.75" hidden="1">
      <c r="A13" s="103" t="s">
        <v>52</v>
      </c>
      <c r="B13" s="235">
        <v>0</v>
      </c>
      <c r="C13" s="235">
        <v>0</v>
      </c>
      <c r="D13" s="235">
        <v>0</v>
      </c>
      <c r="E13" s="235">
        <v>0</v>
      </c>
      <c r="F13" s="24"/>
      <c r="G13" s="105">
        <f>SUM('Egresos Reales'!H52)</f>
        <v>0</v>
      </c>
      <c r="H13" s="24">
        <f>SUM('Presupuesto Egresos'!H52)</f>
        <v>0</v>
      </c>
      <c r="I13" s="106">
        <f>SUM(H13-G13)</f>
        <v>0</v>
      </c>
    </row>
    <row r="14" spans="1:9" ht="12.75" hidden="1">
      <c r="A14" s="103"/>
      <c r="B14" s="235"/>
      <c r="C14" s="235"/>
      <c r="D14" s="235"/>
      <c r="E14" s="235"/>
      <c r="F14" s="24"/>
      <c r="G14" s="105"/>
      <c r="H14" s="24"/>
      <c r="I14" s="106"/>
    </row>
    <row r="15" spans="1:9" ht="12.75" hidden="1">
      <c r="A15" s="103" t="s">
        <v>412</v>
      </c>
      <c r="B15" s="235">
        <v>0</v>
      </c>
      <c r="C15" s="235">
        <v>0</v>
      </c>
      <c r="D15" s="235">
        <v>0</v>
      </c>
      <c r="E15" s="235">
        <v>0</v>
      </c>
      <c r="F15" s="24"/>
      <c r="G15" s="105">
        <f>SUM('Egresos Reales'!H53)</f>
        <v>0</v>
      </c>
      <c r="H15" s="24">
        <f>SUM('Presupuesto Egresos'!H53)</f>
        <v>0</v>
      </c>
      <c r="I15" s="106">
        <f>SUM(H15-G15)</f>
        <v>0</v>
      </c>
    </row>
    <row r="16" spans="1:9" ht="12.75" hidden="1">
      <c r="A16" s="103"/>
      <c r="B16" s="235"/>
      <c r="C16" s="235"/>
      <c r="D16" s="235"/>
      <c r="E16" s="235"/>
      <c r="F16" s="24"/>
      <c r="G16" s="105"/>
      <c r="H16" s="24"/>
      <c r="I16" s="106"/>
    </row>
    <row r="17" spans="1:9" ht="12.75" hidden="1">
      <c r="A17" s="103" t="s">
        <v>358</v>
      </c>
      <c r="B17" s="235">
        <v>0</v>
      </c>
      <c r="C17" s="235">
        <v>0</v>
      </c>
      <c r="D17" s="235">
        <v>0</v>
      </c>
      <c r="E17" s="235">
        <v>0</v>
      </c>
      <c r="F17" s="24"/>
      <c r="G17" s="105">
        <f>SUM('Egresos Reales'!H54)</f>
        <v>0</v>
      </c>
      <c r="H17" s="24">
        <f>SUM('Presupuesto Egresos'!H54)</f>
        <v>0</v>
      </c>
      <c r="I17" s="106">
        <f>SUM(H17-G17)</f>
        <v>0</v>
      </c>
    </row>
    <row r="18" spans="1:9" ht="12.75" hidden="1">
      <c r="A18" s="103"/>
      <c r="B18" s="235"/>
      <c r="C18" s="235"/>
      <c r="D18" s="235"/>
      <c r="E18" s="235"/>
      <c r="F18" s="24"/>
      <c r="G18" s="105"/>
      <c r="H18" s="24"/>
      <c r="I18" s="106"/>
    </row>
    <row r="19" spans="1:9" ht="12.75" hidden="1">
      <c r="A19" s="204" t="s">
        <v>359</v>
      </c>
      <c r="B19" s="237">
        <v>0</v>
      </c>
      <c r="C19" s="237">
        <v>0</v>
      </c>
      <c r="D19" s="237">
        <v>0</v>
      </c>
      <c r="E19" s="237">
        <v>0</v>
      </c>
      <c r="F19" s="24"/>
      <c r="G19" s="105">
        <f>SUM('Egresos Reales'!H55)</f>
        <v>0</v>
      </c>
      <c r="H19" s="24">
        <f>SUM('Presupuesto Egresos'!H55)</f>
        <v>0</v>
      </c>
      <c r="I19" s="106">
        <f>SUM(H19-G19)</f>
        <v>0</v>
      </c>
    </row>
    <row r="20" spans="1:9" ht="12.75" hidden="1">
      <c r="A20" s="103"/>
      <c r="B20" s="235"/>
      <c r="C20" s="235"/>
      <c r="D20" s="235"/>
      <c r="E20" s="235"/>
      <c r="F20" s="24"/>
      <c r="G20" s="105"/>
      <c r="H20" s="24"/>
      <c r="I20" s="106"/>
    </row>
    <row r="21" spans="1:9" ht="12.75" hidden="1">
      <c r="A21" s="204" t="s">
        <v>424</v>
      </c>
      <c r="B21" s="237">
        <v>0</v>
      </c>
      <c r="C21" s="237">
        <v>0</v>
      </c>
      <c r="D21" s="237">
        <v>0</v>
      </c>
      <c r="E21" s="237">
        <v>0</v>
      </c>
      <c r="F21" s="24"/>
      <c r="G21" s="105">
        <f>SUM('Egresos Reales'!H56)</f>
        <v>0</v>
      </c>
      <c r="H21" s="24">
        <f>SUM('Presupuesto Egresos'!H56)</f>
        <v>0</v>
      </c>
      <c r="I21" s="106">
        <f>SUM(H21-G21)</f>
        <v>0</v>
      </c>
    </row>
    <row r="22" spans="1:9" ht="12.75" hidden="1">
      <c r="A22" s="204"/>
      <c r="B22" s="237"/>
      <c r="C22" s="237"/>
      <c r="D22" s="237"/>
      <c r="E22" s="237"/>
      <c r="F22" s="24"/>
      <c r="G22" s="105"/>
      <c r="H22" s="24"/>
      <c r="I22" s="106"/>
    </row>
    <row r="23" spans="1:9" ht="12.75" hidden="1">
      <c r="A23" s="204" t="s">
        <v>465</v>
      </c>
      <c r="B23" s="237">
        <v>0</v>
      </c>
      <c r="C23" s="237">
        <v>0</v>
      </c>
      <c r="D23" s="237">
        <v>0</v>
      </c>
      <c r="E23" s="237">
        <v>0</v>
      </c>
      <c r="F23" s="24"/>
      <c r="G23" s="105">
        <f>SUM('Egresos Reales'!H57)</f>
        <v>0</v>
      </c>
      <c r="H23" s="24">
        <f>SUM('Presupuesto Egresos'!H57)</f>
        <v>0</v>
      </c>
      <c r="I23" s="106">
        <f>SUM(H23-G23)</f>
        <v>0</v>
      </c>
    </row>
    <row r="24" spans="1:9" ht="12.75">
      <c r="A24" s="249"/>
      <c r="B24" s="250"/>
      <c r="C24" s="250"/>
      <c r="D24" s="250"/>
      <c r="E24" s="250"/>
      <c r="F24" s="23"/>
      <c r="G24" s="251"/>
      <c r="H24" s="23"/>
      <c r="I24" s="252"/>
    </row>
    <row r="25" spans="1:9" ht="12.75">
      <c r="A25" s="204" t="s">
        <v>501</v>
      </c>
      <c r="B25" s="237">
        <v>0</v>
      </c>
      <c r="C25" s="237">
        <v>6.96</v>
      </c>
      <c r="D25" s="237">
        <v>0</v>
      </c>
      <c r="E25" s="237">
        <v>-6.96</v>
      </c>
      <c r="F25" s="24"/>
      <c r="G25" s="105">
        <f>SUM('Egresos Reales'!H58)</f>
        <v>6.96</v>
      </c>
      <c r="H25" s="24">
        <f>SUM('Presupuesto Egresos'!H58)</f>
        <v>0</v>
      </c>
      <c r="I25" s="106">
        <f>SUM(H25-G25)</f>
        <v>-6.96</v>
      </c>
    </row>
    <row r="26" spans="1:9" ht="12.75">
      <c r="A26" s="204"/>
      <c r="B26" s="237"/>
      <c r="C26" s="237"/>
      <c r="D26" s="237"/>
      <c r="E26" s="237"/>
      <c r="F26" s="24"/>
      <c r="G26" s="105"/>
      <c r="H26" s="24"/>
      <c r="I26" s="106"/>
    </row>
    <row r="27" spans="1:9" ht="12.75">
      <c r="A27" s="204" t="s">
        <v>551</v>
      </c>
      <c r="B27" s="237">
        <v>0</v>
      </c>
      <c r="C27" s="237">
        <v>0</v>
      </c>
      <c r="D27" s="237">
        <v>0</v>
      </c>
      <c r="E27" s="237">
        <v>0</v>
      </c>
      <c r="F27" s="24"/>
      <c r="G27" s="105">
        <f>SUM('Egresos Reales'!H59)</f>
        <v>1</v>
      </c>
      <c r="H27" s="24">
        <f>SUM('Presupuesto Egresos'!H59)</f>
        <v>0</v>
      </c>
      <c r="I27" s="106">
        <f>SUM(H27-G27)</f>
        <v>-1</v>
      </c>
    </row>
    <row r="28" spans="1:9" ht="12.75" hidden="1">
      <c r="A28" s="103"/>
      <c r="B28" s="235"/>
      <c r="C28" s="235"/>
      <c r="D28" s="235"/>
      <c r="E28" s="235"/>
      <c r="F28" s="24"/>
      <c r="G28" s="105"/>
      <c r="H28" s="24"/>
      <c r="I28" s="106"/>
    </row>
    <row r="29" spans="1:9" ht="12.75" hidden="1">
      <c r="A29" s="103" t="s">
        <v>419</v>
      </c>
      <c r="B29" s="235">
        <v>0</v>
      </c>
      <c r="C29" s="235">
        <v>0</v>
      </c>
      <c r="D29" s="235">
        <v>0</v>
      </c>
      <c r="E29" s="235">
        <v>0</v>
      </c>
      <c r="F29" s="24"/>
      <c r="G29" s="105">
        <f>SUM('Egresos Reales'!H60)</f>
        <v>0</v>
      </c>
      <c r="H29" s="24">
        <f>SUM('Presupuesto Egresos'!H60)</f>
        <v>0</v>
      </c>
      <c r="I29" s="106">
        <f>SUM(H29-G29)</f>
        <v>0</v>
      </c>
    </row>
    <row r="30" spans="1:9" ht="12.75" hidden="1">
      <c r="A30" s="103"/>
      <c r="B30" s="235"/>
      <c r="C30" s="235"/>
      <c r="D30" s="235"/>
      <c r="E30" s="235"/>
      <c r="F30" s="24"/>
      <c r="G30" s="105"/>
      <c r="H30" s="24"/>
      <c r="I30" s="106"/>
    </row>
    <row r="31" spans="1:9" ht="12.75" hidden="1">
      <c r="A31" s="103" t="s">
        <v>411</v>
      </c>
      <c r="B31" s="235">
        <v>0</v>
      </c>
      <c r="C31" s="235">
        <v>0</v>
      </c>
      <c r="D31" s="235">
        <v>0</v>
      </c>
      <c r="E31" s="235">
        <v>0</v>
      </c>
      <c r="F31" s="24"/>
      <c r="G31" s="105">
        <f>SUM('Egresos Reales'!H61)</f>
        <v>0</v>
      </c>
      <c r="H31" s="24">
        <f>SUM('Presupuesto Egresos'!H61)</f>
        <v>0</v>
      </c>
      <c r="I31" s="106">
        <f>SUM(H31-G31)</f>
        <v>0</v>
      </c>
    </row>
    <row r="32" spans="1:9" ht="12.75" hidden="1">
      <c r="A32" s="103"/>
      <c r="B32" s="235"/>
      <c r="C32" s="235"/>
      <c r="D32" s="235"/>
      <c r="E32" s="235"/>
      <c r="F32" s="24"/>
      <c r="G32" s="105"/>
      <c r="H32" s="24"/>
      <c r="I32" s="106"/>
    </row>
    <row r="33" spans="1:9" ht="12.75" hidden="1">
      <c r="A33" s="103" t="s">
        <v>360</v>
      </c>
      <c r="B33" s="235">
        <v>0</v>
      </c>
      <c r="C33" s="235">
        <v>0</v>
      </c>
      <c r="D33" s="235">
        <v>0</v>
      </c>
      <c r="E33" s="235">
        <v>0</v>
      </c>
      <c r="F33" s="24"/>
      <c r="G33" s="105">
        <f>SUM('Egresos Reales'!H62)</f>
        <v>0</v>
      </c>
      <c r="H33" s="24">
        <f>SUM('Presupuesto Egresos'!H62)</f>
        <v>0</v>
      </c>
      <c r="I33" s="106">
        <f>SUM(H33-G33)</f>
        <v>0</v>
      </c>
    </row>
    <row r="34" spans="1:9" ht="12.75" hidden="1">
      <c r="A34" s="103"/>
      <c r="B34" s="235"/>
      <c r="C34" s="235"/>
      <c r="D34" s="235"/>
      <c r="E34" s="235"/>
      <c r="F34" s="24"/>
      <c r="G34" s="105"/>
      <c r="H34" s="24"/>
      <c r="I34" s="106"/>
    </row>
    <row r="35" spans="1:9" ht="12.75" hidden="1">
      <c r="A35" s="204" t="s">
        <v>361</v>
      </c>
      <c r="B35" s="237">
        <v>0</v>
      </c>
      <c r="C35" s="237">
        <v>0</v>
      </c>
      <c r="D35" s="237">
        <v>0</v>
      </c>
      <c r="E35" s="237">
        <v>0</v>
      </c>
      <c r="F35" s="24"/>
      <c r="G35" s="105">
        <f>SUM('Egresos Reales'!H63)</f>
        <v>0</v>
      </c>
      <c r="H35" s="24">
        <f>SUM('Presupuesto Egresos'!H63)</f>
        <v>0</v>
      </c>
      <c r="I35" s="106">
        <f>SUM(H35-G35)</f>
        <v>0</v>
      </c>
    </row>
    <row r="36" spans="1:9" ht="12.75" hidden="1">
      <c r="A36" s="103"/>
      <c r="B36" s="235"/>
      <c r="C36" s="235"/>
      <c r="D36" s="235"/>
      <c r="E36" s="235"/>
      <c r="F36" s="24"/>
      <c r="G36" s="105"/>
      <c r="H36" s="24"/>
      <c r="I36" s="106"/>
    </row>
    <row r="37" spans="1:9" ht="12.75" hidden="1">
      <c r="A37" s="204" t="s">
        <v>425</v>
      </c>
      <c r="B37" s="237">
        <v>0</v>
      </c>
      <c r="C37" s="237">
        <v>0</v>
      </c>
      <c r="D37" s="237">
        <v>0</v>
      </c>
      <c r="E37" s="237">
        <v>0</v>
      </c>
      <c r="F37" s="24"/>
      <c r="G37" s="105">
        <f>SUM('Egresos Reales'!H64)</f>
        <v>0</v>
      </c>
      <c r="H37" s="24">
        <f>SUM('Presupuesto Egresos'!H64)</f>
        <v>0</v>
      </c>
      <c r="I37" s="106">
        <f>SUM(H37-G37)</f>
        <v>0</v>
      </c>
    </row>
    <row r="38" spans="1:9" ht="12.75">
      <c r="A38" s="204"/>
      <c r="B38" s="237"/>
      <c r="C38" s="237"/>
      <c r="D38" s="237"/>
      <c r="E38" s="237"/>
      <c r="F38" s="24"/>
      <c r="G38" s="105"/>
      <c r="H38" s="24"/>
      <c r="I38" s="106"/>
    </row>
    <row r="39" spans="1:9" ht="12.75">
      <c r="A39" s="204" t="s">
        <v>466</v>
      </c>
      <c r="B39" s="237">
        <v>499972.07</v>
      </c>
      <c r="C39" s="237">
        <v>0</v>
      </c>
      <c r="D39" s="237">
        <v>0</v>
      </c>
      <c r="E39" s="237">
        <v>0</v>
      </c>
      <c r="F39" s="24">
        <v>3292892.2500000005</v>
      </c>
      <c r="G39" s="105">
        <f>SUM('Egresos Reales'!H65)</f>
        <v>0</v>
      </c>
      <c r="H39" s="24">
        <f>SUM('Presupuesto Egresos'!H65)</f>
        <v>0</v>
      </c>
      <c r="I39" s="106">
        <f>SUM(H39-G39)</f>
        <v>0</v>
      </c>
    </row>
    <row r="40" spans="1:9" ht="12.75">
      <c r="A40" s="204"/>
      <c r="B40" s="237"/>
      <c r="C40" s="237"/>
      <c r="D40" s="237"/>
      <c r="E40" s="237"/>
      <c r="F40" s="24"/>
      <c r="G40" s="105"/>
      <c r="H40" s="24"/>
      <c r="I40" s="106"/>
    </row>
    <row r="41" spans="1:9" ht="12.75">
      <c r="A41" s="204" t="s">
        <v>502</v>
      </c>
      <c r="B41" s="237">
        <v>5101912.99</v>
      </c>
      <c r="C41" s="237">
        <v>0</v>
      </c>
      <c r="D41" s="237">
        <v>0</v>
      </c>
      <c r="E41" s="237">
        <v>0</v>
      </c>
      <c r="F41" s="24">
        <v>5101912.99</v>
      </c>
      <c r="G41" s="105">
        <f>SUM('Egresos Reales'!H66)</f>
        <v>0</v>
      </c>
      <c r="H41" s="24">
        <f>SUM('Presupuesto Egresos'!H66)</f>
        <v>0</v>
      </c>
      <c r="I41" s="106">
        <f>SUM(H41-G41)</f>
        <v>0</v>
      </c>
    </row>
    <row r="42" spans="1:9" ht="12.75">
      <c r="A42" s="204"/>
      <c r="B42" s="237"/>
      <c r="C42" s="237"/>
      <c r="D42" s="237"/>
      <c r="E42" s="237"/>
      <c r="F42" s="24"/>
      <c r="G42" s="105"/>
      <c r="H42" s="24"/>
      <c r="I42" s="106"/>
    </row>
    <row r="43" spans="1:9" ht="12.75">
      <c r="A43" s="204" t="s">
        <v>545</v>
      </c>
      <c r="B43" s="237">
        <v>0</v>
      </c>
      <c r="C43" s="237">
        <v>0</v>
      </c>
      <c r="D43" s="237">
        <v>6300000</v>
      </c>
      <c r="E43" s="237">
        <v>6300000</v>
      </c>
      <c r="F43" s="24"/>
      <c r="G43" s="105">
        <f>SUM('Egresos Reales'!H67)</f>
        <v>0</v>
      </c>
      <c r="H43" s="24">
        <f>SUM('Presupuesto Egresos'!H67)</f>
        <v>12600000</v>
      </c>
      <c r="I43" s="106">
        <f>SUM(H43-G43)</f>
        <v>12600000</v>
      </c>
    </row>
    <row r="44" spans="1:9" ht="12.75">
      <c r="A44" s="204"/>
      <c r="B44" s="237"/>
      <c r="C44" s="237"/>
      <c r="D44" s="237"/>
      <c r="E44" s="237"/>
      <c r="F44" s="24"/>
      <c r="G44" s="105"/>
      <c r="H44" s="24"/>
      <c r="I44" s="106"/>
    </row>
    <row r="45" spans="1:9" ht="12.75">
      <c r="A45" s="5" t="s">
        <v>4</v>
      </c>
      <c r="B45" s="219">
        <v>5601885.0600000005</v>
      </c>
      <c r="C45" s="219">
        <v>6.96</v>
      </c>
      <c r="D45" s="219">
        <v>6300000</v>
      </c>
      <c r="E45" s="219">
        <v>6299993.04</v>
      </c>
      <c r="F45" s="6">
        <f>SUM(F10:F43)</f>
        <v>8394805.24</v>
      </c>
      <c r="G45" s="6">
        <f>SUM(G10:G43)</f>
        <v>7.96</v>
      </c>
      <c r="H45" s="6">
        <f>SUM(H10:H43)</f>
        <v>12600000</v>
      </c>
      <c r="I45" s="6">
        <f>SUM(I10:I43)</f>
        <v>12599992.04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" right="0.18" top="0.7" bottom="0.17" header="0" footer="0"/>
  <pageSetup horizontalDpi="600" verticalDpi="600" orientation="landscape" scale="96" r:id="rId2"/>
  <colBreaks count="1" manualBreakCount="1">
    <brk id="9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0"/>
  <sheetViews>
    <sheetView showGridLines="0" zoomScalePageLayoutView="0" workbookViewId="0" topLeftCell="A1">
      <selection activeCell="A3" sqref="A3:I3"/>
    </sheetView>
  </sheetViews>
  <sheetFormatPr defaultColWidth="11.421875" defaultRowHeight="12.75"/>
  <cols>
    <col min="1" max="1" width="32.28125" style="0" customWidth="1"/>
    <col min="2" max="2" width="13.7109375" style="0" bestFit="1" customWidth="1"/>
    <col min="3" max="3" width="14.140625" style="0" bestFit="1" customWidth="1"/>
    <col min="4" max="4" width="15.140625" style="0" bestFit="1" customWidth="1"/>
    <col min="5" max="5" width="14.00390625" style="0" bestFit="1" customWidth="1"/>
    <col min="6" max="7" width="14.8515625" style="0" customWidth="1"/>
    <col min="8" max="8" width="14.8515625" style="116" customWidth="1"/>
    <col min="9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174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212" t="s">
        <v>294</v>
      </c>
      <c r="B10" s="238">
        <v>18788255.3</v>
      </c>
      <c r="C10" s="238">
        <v>20438545.73</v>
      </c>
      <c r="D10" s="238">
        <v>24329508</v>
      </c>
      <c r="E10" s="238">
        <v>3890962.2699999996</v>
      </c>
      <c r="F10" s="213">
        <v>35745136.85</v>
      </c>
      <c r="G10" s="214">
        <f>SUM('Egresos Reales'!H69)</f>
        <v>40049167.69</v>
      </c>
      <c r="H10" s="215">
        <f>SUM('Presupuesto Egresos'!H69)</f>
        <v>48889380</v>
      </c>
      <c r="I10" s="214">
        <f>SUM(H10-G10)</f>
        <v>8840212.310000002</v>
      </c>
    </row>
    <row r="11" spans="1:9" ht="12.75">
      <c r="A11" s="103"/>
      <c r="B11" s="235"/>
      <c r="C11" s="235"/>
      <c r="D11" s="235"/>
      <c r="E11" s="235"/>
      <c r="F11" s="119"/>
      <c r="G11" s="91"/>
      <c r="H11" s="122"/>
      <c r="I11" s="91"/>
    </row>
    <row r="12" spans="1:9" ht="12.75">
      <c r="A12" s="103" t="s">
        <v>384</v>
      </c>
      <c r="B12" s="235"/>
      <c r="C12" s="235">
        <v>40993</v>
      </c>
      <c r="D12" s="235">
        <v>0</v>
      </c>
      <c r="E12" s="235">
        <v>-40993</v>
      </c>
      <c r="F12" s="119"/>
      <c r="G12" s="91">
        <f>SUM('Egresos Reales'!H70)</f>
        <v>61495</v>
      </c>
      <c r="H12" s="122">
        <f>SUM('Presupuesto Egresos'!H70)</f>
        <v>0</v>
      </c>
      <c r="I12" s="91">
        <f>SUM(H12-G12)</f>
        <v>-61495</v>
      </c>
    </row>
    <row r="13" spans="1:9" ht="12.75" hidden="1">
      <c r="A13" s="103"/>
      <c r="B13" s="235"/>
      <c r="C13" s="235"/>
      <c r="D13" s="235"/>
      <c r="E13" s="235"/>
      <c r="F13" s="119"/>
      <c r="G13" s="91"/>
      <c r="H13" s="122"/>
      <c r="I13" s="91"/>
    </row>
    <row r="14" spans="1:9" ht="12.75" hidden="1">
      <c r="A14" s="103" t="s">
        <v>371</v>
      </c>
      <c r="B14" s="235"/>
      <c r="C14" s="235">
        <v>0</v>
      </c>
      <c r="D14" s="235">
        <v>0</v>
      </c>
      <c r="E14" s="235">
        <v>0</v>
      </c>
      <c r="F14" s="119"/>
      <c r="G14" s="91">
        <f>SUM('Egresos Reales'!H71)</f>
        <v>0</v>
      </c>
      <c r="H14" s="122">
        <f>SUM('Presupuesto Egresos'!H71)</f>
        <v>0</v>
      </c>
      <c r="I14" s="91">
        <f>SUM(H14-G14)</f>
        <v>0</v>
      </c>
    </row>
    <row r="15" spans="1:9" ht="12.75" hidden="1">
      <c r="A15" s="103"/>
      <c r="B15" s="235"/>
      <c r="C15" s="235"/>
      <c r="D15" s="235"/>
      <c r="E15" s="235"/>
      <c r="F15" s="119"/>
      <c r="G15" s="91"/>
      <c r="H15" s="122"/>
      <c r="I15" s="91"/>
    </row>
    <row r="16" spans="1:9" ht="12.75" hidden="1">
      <c r="A16" s="103" t="s">
        <v>366</v>
      </c>
      <c r="B16" s="235"/>
      <c r="C16" s="235">
        <v>0</v>
      </c>
      <c r="D16" s="235">
        <v>0</v>
      </c>
      <c r="E16" s="235">
        <v>0</v>
      </c>
      <c r="F16" s="119"/>
      <c r="G16" s="91">
        <f>SUM('Egresos Reales'!H72)</f>
        <v>0</v>
      </c>
      <c r="H16" s="122">
        <f>SUM('Presupuesto Egresos'!H72)</f>
        <v>0</v>
      </c>
      <c r="I16" s="91">
        <f>SUM(H16-G16)</f>
        <v>0</v>
      </c>
    </row>
    <row r="17" spans="1:9" ht="12.75" hidden="1">
      <c r="A17" s="103"/>
      <c r="B17" s="235"/>
      <c r="C17" s="235"/>
      <c r="D17" s="235"/>
      <c r="E17" s="235"/>
      <c r="F17" s="119"/>
      <c r="G17" s="91"/>
      <c r="H17" s="122"/>
      <c r="I17" s="91"/>
    </row>
    <row r="18" spans="1:9" ht="12.75" hidden="1">
      <c r="A18" s="103" t="s">
        <v>427</v>
      </c>
      <c r="B18" s="235"/>
      <c r="C18" s="235">
        <v>0</v>
      </c>
      <c r="D18" s="235">
        <v>0</v>
      </c>
      <c r="E18" s="235">
        <v>0</v>
      </c>
      <c r="F18" s="119"/>
      <c r="G18" s="91">
        <f>SUM('Egresos Reales'!H73)</f>
        <v>0</v>
      </c>
      <c r="H18" s="122">
        <f>SUM('Presupuesto Egresos'!H73)</f>
        <v>0</v>
      </c>
      <c r="I18" s="91">
        <f>SUM(H18-G18)</f>
        <v>0</v>
      </c>
    </row>
    <row r="19" spans="1:9" ht="12.75">
      <c r="A19" s="103"/>
      <c r="B19" s="235"/>
      <c r="C19" s="235"/>
      <c r="D19" s="235"/>
      <c r="E19" s="235"/>
      <c r="F19" s="119"/>
      <c r="G19" s="91"/>
      <c r="H19" s="122"/>
      <c r="I19" s="91"/>
    </row>
    <row r="20" spans="1:9" ht="12.75">
      <c r="A20" s="204" t="s">
        <v>467</v>
      </c>
      <c r="B20" s="237"/>
      <c r="C20" s="237">
        <v>0</v>
      </c>
      <c r="D20" s="237">
        <v>0</v>
      </c>
      <c r="E20" s="237">
        <v>0</v>
      </c>
      <c r="F20" s="119">
        <v>1248392</v>
      </c>
      <c r="G20" s="91">
        <f>SUM('Egresos Reales'!H74)</f>
        <v>0</v>
      </c>
      <c r="H20" s="122">
        <f>SUM('Presupuesto Egresos'!H74)</f>
        <v>0</v>
      </c>
      <c r="I20" s="91">
        <f>SUM(H20-G20)</f>
        <v>0</v>
      </c>
    </row>
    <row r="21" spans="1:9" ht="12.75">
      <c r="A21" s="204"/>
      <c r="B21" s="237"/>
      <c r="C21" s="237"/>
      <c r="D21" s="237"/>
      <c r="E21" s="237"/>
      <c r="F21" s="119"/>
      <c r="G21" s="91"/>
      <c r="H21" s="122"/>
      <c r="I21" s="91"/>
    </row>
    <row r="22" spans="1:9" ht="12.75">
      <c r="A22" s="204" t="s">
        <v>513</v>
      </c>
      <c r="B22" s="237">
        <v>1123029.6099999999</v>
      </c>
      <c r="C22" s="237">
        <v>0</v>
      </c>
      <c r="D22" s="237">
        <v>0</v>
      </c>
      <c r="E22" s="237">
        <v>0</v>
      </c>
      <c r="F22" s="119">
        <v>1602648.1099999999</v>
      </c>
      <c r="G22" s="91">
        <f>SUM('Egresos Reales'!H75)</f>
        <v>281880</v>
      </c>
      <c r="H22" s="122">
        <f>SUM('Presupuesto Egresos'!H75)</f>
        <v>0</v>
      </c>
      <c r="I22" s="91">
        <f>SUM(H22-G22)</f>
        <v>-281880</v>
      </c>
    </row>
    <row r="23" spans="1:9" ht="12.75">
      <c r="A23" s="204"/>
      <c r="B23" s="237"/>
      <c r="C23" s="237"/>
      <c r="D23" s="237"/>
      <c r="E23" s="237"/>
      <c r="F23" s="119"/>
      <c r="G23" s="8"/>
      <c r="H23" s="121"/>
      <c r="I23" s="8"/>
    </row>
    <row r="24" spans="1:9" ht="12.75">
      <c r="A24" s="204" t="s">
        <v>547</v>
      </c>
      <c r="B24" s="237"/>
      <c r="C24" s="237">
        <v>5439499.81</v>
      </c>
      <c r="D24" s="237">
        <v>3340000</v>
      </c>
      <c r="E24" s="237">
        <v>-2099499.8099999996</v>
      </c>
      <c r="F24" s="119"/>
      <c r="G24" s="91">
        <f>SUM('Egresos Reales'!H76)</f>
        <v>5439499.81</v>
      </c>
      <c r="H24" s="122">
        <f>SUM('Presupuesto Egresos'!H76)</f>
        <v>4920000</v>
      </c>
      <c r="I24" s="91">
        <f>SUM(H24-G24)</f>
        <v>-519499.8099999996</v>
      </c>
    </row>
    <row r="25" spans="1:9" ht="12.75" hidden="1">
      <c r="A25" s="103"/>
      <c r="B25" s="235"/>
      <c r="C25" s="235"/>
      <c r="D25" s="235"/>
      <c r="E25" s="235"/>
      <c r="F25" s="119"/>
      <c r="G25" s="91"/>
      <c r="H25" s="122"/>
      <c r="I25" s="91"/>
    </row>
    <row r="26" spans="1:9" ht="12.75" hidden="1">
      <c r="A26" s="103" t="s">
        <v>372</v>
      </c>
      <c r="B26" s="235"/>
      <c r="C26" s="235">
        <v>0</v>
      </c>
      <c r="D26" s="235">
        <v>0</v>
      </c>
      <c r="E26" s="235">
        <v>0</v>
      </c>
      <c r="F26" s="119"/>
      <c r="G26" s="91">
        <f>SUM('Egresos Reales'!H77)</f>
        <v>0</v>
      </c>
      <c r="H26" s="122">
        <f>SUM('Presupuesto Egresos'!H77)</f>
        <v>0</v>
      </c>
      <c r="I26" s="91">
        <f>SUM(H26-G26)</f>
        <v>0</v>
      </c>
    </row>
    <row r="27" spans="1:9" ht="12.75" hidden="1">
      <c r="A27" s="103"/>
      <c r="B27" s="235"/>
      <c r="C27" s="235"/>
      <c r="D27" s="235"/>
      <c r="E27" s="235"/>
      <c r="F27" s="119"/>
      <c r="G27" s="91"/>
      <c r="H27" s="122"/>
      <c r="I27" s="91"/>
    </row>
    <row r="28" spans="1:9" ht="12.75" hidden="1">
      <c r="A28" s="103" t="s">
        <v>367</v>
      </c>
      <c r="B28" s="235"/>
      <c r="C28" s="235">
        <v>0</v>
      </c>
      <c r="D28" s="235">
        <v>0</v>
      </c>
      <c r="E28" s="235">
        <v>0</v>
      </c>
      <c r="F28" s="119"/>
      <c r="G28" s="91">
        <f>SUM('Egresos Reales'!H78)</f>
        <v>0</v>
      </c>
      <c r="H28" s="122">
        <f>SUM('Presupuesto Egresos'!H78)</f>
        <v>0</v>
      </c>
      <c r="I28" s="91">
        <f>SUM(H28-G28)</f>
        <v>0</v>
      </c>
    </row>
    <row r="29" spans="1:9" ht="12.75" hidden="1">
      <c r="A29" s="103"/>
      <c r="B29" s="235"/>
      <c r="C29" s="235"/>
      <c r="D29" s="235"/>
      <c r="E29" s="235"/>
      <c r="F29" s="119"/>
      <c r="G29" s="91"/>
      <c r="H29" s="122"/>
      <c r="I29" s="91"/>
    </row>
    <row r="30" spans="1:9" ht="12.75" hidden="1">
      <c r="A30" s="103" t="s">
        <v>428</v>
      </c>
      <c r="B30" s="235"/>
      <c r="C30" s="235">
        <v>0</v>
      </c>
      <c r="D30" s="235">
        <v>0</v>
      </c>
      <c r="E30" s="235">
        <v>0</v>
      </c>
      <c r="F30" s="119"/>
      <c r="G30" s="91">
        <f>SUM('Egresos Reales'!H79)</f>
        <v>0</v>
      </c>
      <c r="H30" s="122">
        <f>SUM('Presupuesto Egresos'!H79)</f>
        <v>0</v>
      </c>
      <c r="I30" s="91">
        <f>SUM(H30-G30)</f>
        <v>0</v>
      </c>
    </row>
    <row r="31" spans="1:9" ht="12.75" hidden="1">
      <c r="A31" s="103"/>
      <c r="B31" s="235"/>
      <c r="C31" s="235"/>
      <c r="D31" s="235"/>
      <c r="E31" s="235"/>
      <c r="F31" s="119"/>
      <c r="G31" s="91"/>
      <c r="H31" s="122"/>
      <c r="I31" s="91"/>
    </row>
    <row r="32" spans="1:9" ht="12.75" hidden="1">
      <c r="A32" s="204" t="s">
        <v>468</v>
      </c>
      <c r="B32" s="237"/>
      <c r="C32" s="237">
        <v>0</v>
      </c>
      <c r="D32" s="237">
        <v>0</v>
      </c>
      <c r="E32" s="237">
        <v>0</v>
      </c>
      <c r="F32" s="119"/>
      <c r="G32" s="91">
        <f>SUM('Egresos Reales'!H80)</f>
        <v>0</v>
      </c>
      <c r="H32" s="122">
        <f>SUM('Presupuesto Egresos'!H80)</f>
        <v>0</v>
      </c>
      <c r="I32" s="91">
        <f>SUM(H32-G32)</f>
        <v>0</v>
      </c>
    </row>
    <row r="33" spans="1:9" ht="12.75">
      <c r="A33" s="204"/>
      <c r="B33" s="237"/>
      <c r="C33" s="237"/>
      <c r="D33" s="237"/>
      <c r="E33" s="237"/>
      <c r="F33" s="119"/>
      <c r="G33" s="91"/>
      <c r="H33" s="122"/>
      <c r="I33" s="91"/>
    </row>
    <row r="34" spans="1:9" ht="12.75">
      <c r="A34" s="204" t="s">
        <v>514</v>
      </c>
      <c r="B34" s="237">
        <v>360000</v>
      </c>
      <c r="C34" s="237">
        <v>0</v>
      </c>
      <c r="D34" s="237">
        <v>0</v>
      </c>
      <c r="E34" s="237">
        <v>0</v>
      </c>
      <c r="F34" s="119">
        <v>720000</v>
      </c>
      <c r="G34" s="91">
        <f>SUM('Egresos Reales'!H81)</f>
        <v>0</v>
      </c>
      <c r="H34" s="122">
        <f>SUM('Presupuesto Egresos'!H81)</f>
        <v>0</v>
      </c>
      <c r="I34" s="91">
        <f>SUM(H34-G34)</f>
        <v>0</v>
      </c>
    </row>
    <row r="35" spans="1:9" ht="12.75">
      <c r="A35" s="204"/>
      <c r="B35" s="237"/>
      <c r="C35" s="237"/>
      <c r="D35" s="237"/>
      <c r="E35" s="237"/>
      <c r="F35" s="119"/>
      <c r="G35" s="8"/>
      <c r="H35" s="121"/>
      <c r="I35" s="8"/>
    </row>
    <row r="36" spans="1:9" ht="12.75">
      <c r="A36" s="204" t="s">
        <v>548</v>
      </c>
      <c r="B36" s="237"/>
      <c r="C36" s="237">
        <v>720000</v>
      </c>
      <c r="D36" s="237">
        <v>360000</v>
      </c>
      <c r="E36" s="237">
        <v>-360000</v>
      </c>
      <c r="F36" s="119"/>
      <c r="G36" s="91">
        <f>SUM('Egresos Reales'!H82)</f>
        <v>1080000</v>
      </c>
      <c r="H36" s="122">
        <f>SUM('Presupuesto Egresos'!H82)</f>
        <v>720000</v>
      </c>
      <c r="I36" s="91">
        <f>SUM(H36-G36)</f>
        <v>-360000</v>
      </c>
    </row>
    <row r="37" spans="1:9" ht="12.75" hidden="1">
      <c r="A37" s="103"/>
      <c r="B37" s="235"/>
      <c r="C37" s="235"/>
      <c r="D37" s="235"/>
      <c r="E37" s="235"/>
      <c r="F37" s="119"/>
      <c r="G37" s="91"/>
      <c r="H37" s="122"/>
      <c r="I37" s="91"/>
    </row>
    <row r="38" spans="1:9" ht="12.75" hidden="1">
      <c r="A38" s="103" t="s">
        <v>374</v>
      </c>
      <c r="B38" s="235"/>
      <c r="C38" s="235">
        <v>0</v>
      </c>
      <c r="D38" s="235">
        <v>0</v>
      </c>
      <c r="E38" s="235">
        <v>0</v>
      </c>
      <c r="F38" s="119"/>
      <c r="G38" s="91">
        <f>SUM('Egresos Reales'!H83)</f>
        <v>0</v>
      </c>
      <c r="H38" s="122">
        <f>SUM('Presupuesto Egresos'!H83)</f>
        <v>0</v>
      </c>
      <c r="I38" s="91">
        <f>SUM(H38-G38)</f>
        <v>0</v>
      </c>
    </row>
    <row r="39" spans="1:9" ht="12.75" hidden="1">
      <c r="A39" s="103"/>
      <c r="B39" s="235"/>
      <c r="C39" s="235"/>
      <c r="D39" s="235"/>
      <c r="E39" s="235"/>
      <c r="F39" s="119"/>
      <c r="G39" s="91"/>
      <c r="H39" s="122"/>
      <c r="I39" s="91"/>
    </row>
    <row r="40" spans="1:9" ht="12.75" hidden="1">
      <c r="A40" s="103" t="s">
        <v>375</v>
      </c>
      <c r="B40" s="235"/>
      <c r="C40" s="235">
        <v>0</v>
      </c>
      <c r="D40" s="235">
        <v>0</v>
      </c>
      <c r="E40" s="235">
        <v>0</v>
      </c>
      <c r="F40" s="119"/>
      <c r="G40" s="91">
        <f>SUM('Egresos Reales'!H84)</f>
        <v>0</v>
      </c>
      <c r="H40" s="122">
        <f>SUM('Presupuesto Egresos'!H84)</f>
        <v>0</v>
      </c>
      <c r="I40" s="91">
        <f>SUM(H40-G40)</f>
        <v>0</v>
      </c>
    </row>
    <row r="41" spans="1:9" ht="12.75" hidden="1">
      <c r="A41" s="103"/>
      <c r="B41" s="235"/>
      <c r="C41" s="235"/>
      <c r="D41" s="235"/>
      <c r="E41" s="235"/>
      <c r="F41" s="119"/>
      <c r="G41" s="91"/>
      <c r="H41" s="122"/>
      <c r="I41" s="91"/>
    </row>
    <row r="42" spans="1:9" ht="12.75" hidden="1">
      <c r="A42" s="103" t="s">
        <v>439</v>
      </c>
      <c r="B42" s="235"/>
      <c r="C42" s="235">
        <v>0</v>
      </c>
      <c r="D42" s="235">
        <v>0</v>
      </c>
      <c r="E42" s="235">
        <v>0</v>
      </c>
      <c r="F42" s="119"/>
      <c r="G42" s="91">
        <f>SUM('Egresos Reales'!H85)</f>
        <v>0</v>
      </c>
      <c r="H42" s="122">
        <f>SUM('Presupuesto Egresos'!H85)</f>
        <v>0</v>
      </c>
      <c r="I42" s="91">
        <f>SUM(H42-G42)</f>
        <v>0</v>
      </c>
    </row>
    <row r="43" spans="1:9" ht="12.75">
      <c r="A43" s="103"/>
      <c r="B43" s="235"/>
      <c r="C43" s="235"/>
      <c r="D43" s="235"/>
      <c r="E43" s="235"/>
      <c r="F43" s="119"/>
      <c r="G43" s="91"/>
      <c r="H43" s="122"/>
      <c r="I43" s="91"/>
    </row>
    <row r="44" spans="1:9" ht="12.75">
      <c r="A44" s="204" t="s">
        <v>476</v>
      </c>
      <c r="B44" s="237">
        <v>355087.60000000003</v>
      </c>
      <c r="C44" s="237">
        <v>0</v>
      </c>
      <c r="D44" s="237">
        <v>0</v>
      </c>
      <c r="E44" s="237">
        <v>0</v>
      </c>
      <c r="F44" s="119">
        <v>1133872.2100000002</v>
      </c>
      <c r="G44" s="91">
        <f>SUM('Egresos Reales'!H86)</f>
        <v>0</v>
      </c>
      <c r="H44" s="122">
        <f>SUM('Presupuesto Egresos'!H86)</f>
        <v>0</v>
      </c>
      <c r="I44" s="91">
        <f>SUM(H44-G44)</f>
        <v>0</v>
      </c>
    </row>
    <row r="45" spans="1:9" ht="12.75">
      <c r="A45" s="204"/>
      <c r="B45" s="237"/>
      <c r="C45" s="237"/>
      <c r="D45" s="237"/>
      <c r="E45" s="237"/>
      <c r="F45" s="119"/>
      <c r="G45" s="91"/>
      <c r="H45" s="122"/>
      <c r="I45" s="91"/>
    </row>
    <row r="46" spans="1:9" ht="12.75">
      <c r="A46" s="204" t="s">
        <v>519</v>
      </c>
      <c r="B46" s="237">
        <v>1952192.07</v>
      </c>
      <c r="C46" s="237">
        <v>48455.52</v>
      </c>
      <c r="D46" s="237">
        <v>0</v>
      </c>
      <c r="E46" s="237">
        <v>-48455.52</v>
      </c>
      <c r="F46" s="119">
        <v>3516584.71</v>
      </c>
      <c r="G46" s="91">
        <f>SUM('Egresos Reales'!H87)</f>
        <v>1028111.7999999999</v>
      </c>
      <c r="H46" s="122">
        <f>SUM('Presupuesto Egresos'!H87)</f>
        <v>0</v>
      </c>
      <c r="I46" s="91">
        <f>SUM(H46-G46)</f>
        <v>-1028111.7999999999</v>
      </c>
    </row>
    <row r="47" spans="1:9" ht="12.75">
      <c r="A47" s="204"/>
      <c r="B47" s="237"/>
      <c r="C47" s="237"/>
      <c r="D47" s="237"/>
      <c r="E47" s="237"/>
      <c r="F47" s="119"/>
      <c r="G47" s="8"/>
      <c r="H47" s="121"/>
      <c r="I47" s="8"/>
    </row>
    <row r="48" spans="1:9" ht="12.75">
      <c r="A48" s="204" t="s">
        <v>554</v>
      </c>
      <c r="B48" s="237"/>
      <c r="C48" s="237">
        <v>8786176.459999999</v>
      </c>
      <c r="D48" s="237">
        <v>7980000</v>
      </c>
      <c r="E48" s="237">
        <v>-806176.459999999</v>
      </c>
      <c r="F48" s="119"/>
      <c r="G48" s="91">
        <f>SUM('Egresos Reales'!H88)</f>
        <v>14118787.679999998</v>
      </c>
      <c r="H48" s="122">
        <f>SUM('Presupuesto Egresos'!H88)</f>
        <v>15960000</v>
      </c>
      <c r="I48" s="91">
        <f>SUM(H48-G48)</f>
        <v>1841212.3200000022</v>
      </c>
    </row>
    <row r="49" spans="1:9" ht="12.75" hidden="1">
      <c r="A49" s="103"/>
      <c r="B49" s="235"/>
      <c r="C49" s="235"/>
      <c r="D49" s="235"/>
      <c r="E49" s="235"/>
      <c r="F49" s="119"/>
      <c r="G49" s="91"/>
      <c r="H49" s="122"/>
      <c r="I49" s="91"/>
    </row>
    <row r="50" spans="1:9" ht="12.75" hidden="1">
      <c r="A50" s="103" t="s">
        <v>360</v>
      </c>
      <c r="B50" s="235"/>
      <c r="C50" s="235">
        <v>0</v>
      </c>
      <c r="D50" s="235">
        <v>0</v>
      </c>
      <c r="E50" s="235">
        <v>0</v>
      </c>
      <c r="F50" s="119"/>
      <c r="G50" s="91">
        <f>SUM('Egresos Reales'!H89)</f>
        <v>0</v>
      </c>
      <c r="H50" s="122">
        <f>SUM('Presupuesto Egresos'!H89)</f>
        <v>0</v>
      </c>
      <c r="I50" s="91">
        <f>SUM(H50-G50)</f>
        <v>0</v>
      </c>
    </row>
    <row r="51" spans="1:9" ht="12.75" hidden="1">
      <c r="A51" s="103"/>
      <c r="B51" s="235"/>
      <c r="C51" s="235"/>
      <c r="D51" s="235"/>
      <c r="E51" s="235"/>
      <c r="F51" s="119"/>
      <c r="G51" s="91"/>
      <c r="H51" s="122"/>
      <c r="I51" s="91"/>
    </row>
    <row r="52" spans="1:9" ht="12.75" hidden="1">
      <c r="A52" s="103" t="s">
        <v>361</v>
      </c>
      <c r="B52" s="235"/>
      <c r="C52" s="235">
        <v>0</v>
      </c>
      <c r="D52" s="235">
        <v>0</v>
      </c>
      <c r="E52" s="235">
        <v>0</v>
      </c>
      <c r="F52" s="119"/>
      <c r="G52" s="91">
        <f>SUM('Egresos Reales'!H90)</f>
        <v>0</v>
      </c>
      <c r="H52" s="122">
        <f>SUM('Presupuesto Egresos'!H90)</f>
        <v>0</v>
      </c>
      <c r="I52" s="91">
        <f>SUM(H52-G52)</f>
        <v>0</v>
      </c>
    </row>
    <row r="53" spans="1:9" ht="12.75" hidden="1">
      <c r="A53" s="103"/>
      <c r="B53" s="235"/>
      <c r="C53" s="235"/>
      <c r="D53" s="235"/>
      <c r="E53" s="235"/>
      <c r="F53" s="119"/>
      <c r="G53" s="91"/>
      <c r="H53" s="122"/>
      <c r="I53" s="91"/>
    </row>
    <row r="54" spans="1:9" ht="12.75" hidden="1">
      <c r="A54" s="103" t="s">
        <v>425</v>
      </c>
      <c r="B54" s="235"/>
      <c r="C54" s="235">
        <v>0</v>
      </c>
      <c r="D54" s="235">
        <v>0</v>
      </c>
      <c r="E54" s="235">
        <v>0</v>
      </c>
      <c r="F54" s="119"/>
      <c r="G54" s="91">
        <f>SUM('Egresos Reales'!H91)</f>
        <v>0</v>
      </c>
      <c r="H54" s="122">
        <f>SUM('Presupuesto Egresos'!H91)</f>
        <v>0</v>
      </c>
      <c r="I54" s="91">
        <f>SUM(H54-G54)</f>
        <v>0</v>
      </c>
    </row>
    <row r="55" spans="1:9" ht="12.75">
      <c r="A55" s="103"/>
      <c r="B55" s="235"/>
      <c r="C55" s="235"/>
      <c r="D55" s="235"/>
      <c r="E55" s="235"/>
      <c r="F55" s="119"/>
      <c r="G55" s="91"/>
      <c r="H55" s="122"/>
      <c r="I55" s="91"/>
    </row>
    <row r="56" spans="1:9" ht="12.75">
      <c r="A56" s="204" t="s">
        <v>502</v>
      </c>
      <c r="B56" s="237"/>
      <c r="C56" s="237">
        <v>0</v>
      </c>
      <c r="D56" s="237">
        <v>4600000</v>
      </c>
      <c r="E56" s="237">
        <v>4600000</v>
      </c>
      <c r="F56" s="119"/>
      <c r="G56" s="91">
        <f>SUM('Egresos Reales'!H92)</f>
        <v>0</v>
      </c>
      <c r="H56" s="122">
        <f>SUM('Presupuesto Egresos'!H92)</f>
        <v>12100000</v>
      </c>
      <c r="I56" s="91">
        <f>SUM(H56-G56)</f>
        <v>12100000</v>
      </c>
    </row>
    <row r="57" spans="1:9" ht="12.75" hidden="1">
      <c r="A57" s="204"/>
      <c r="B57" s="237"/>
      <c r="C57" s="237"/>
      <c r="D57" s="237"/>
      <c r="E57" s="237"/>
      <c r="F57" s="119"/>
      <c r="G57" s="8"/>
      <c r="H57" s="121"/>
      <c r="I57" s="8"/>
    </row>
    <row r="58" spans="1:9" ht="12.75" hidden="1">
      <c r="A58" s="204" t="s">
        <v>545</v>
      </c>
      <c r="B58" s="237"/>
      <c r="C58" s="237">
        <v>0</v>
      </c>
      <c r="D58" s="237">
        <v>0</v>
      </c>
      <c r="E58" s="237">
        <v>0</v>
      </c>
      <c r="F58" s="119"/>
      <c r="G58" s="91">
        <f>SUM('Egresos Reales'!H93)</f>
        <v>0</v>
      </c>
      <c r="H58" s="122">
        <f>SUM('Presupuesto Egresos'!H93)</f>
        <v>0</v>
      </c>
      <c r="I58" s="91">
        <f>SUM(H58-G58)</f>
        <v>0</v>
      </c>
    </row>
    <row r="59" spans="1:9" ht="12.75" hidden="1">
      <c r="A59" s="103"/>
      <c r="B59" s="235"/>
      <c r="C59" s="235"/>
      <c r="D59" s="235"/>
      <c r="E59" s="235"/>
      <c r="F59" s="119"/>
      <c r="G59" s="91"/>
      <c r="H59" s="122"/>
      <c r="I59" s="91"/>
    </row>
    <row r="60" spans="1:9" ht="12.75" hidden="1">
      <c r="A60" s="103" t="s">
        <v>370</v>
      </c>
      <c r="B60" s="235"/>
      <c r="C60" s="235">
        <v>0</v>
      </c>
      <c r="D60" s="235">
        <v>0</v>
      </c>
      <c r="E60" s="235">
        <v>0</v>
      </c>
      <c r="F60" s="119"/>
      <c r="G60" s="91">
        <f>SUM('Egresos Reales'!H94)</f>
        <v>0</v>
      </c>
      <c r="H60" s="122">
        <f>SUM('Presupuesto Egresos'!H94)</f>
        <v>0</v>
      </c>
      <c r="I60" s="91">
        <f>SUM(H60-G60)</f>
        <v>0</v>
      </c>
    </row>
    <row r="61" spans="1:9" ht="12.75" hidden="1">
      <c r="A61" s="103"/>
      <c r="B61" s="235"/>
      <c r="C61" s="235"/>
      <c r="D61" s="235"/>
      <c r="E61" s="235"/>
      <c r="F61" s="119"/>
      <c r="G61" s="91"/>
      <c r="H61" s="122"/>
      <c r="I61" s="91"/>
    </row>
    <row r="62" spans="1:9" ht="12.75" hidden="1">
      <c r="A62" s="103" t="s">
        <v>369</v>
      </c>
      <c r="B62" s="235"/>
      <c r="C62" s="235">
        <v>0</v>
      </c>
      <c r="D62" s="235">
        <v>0</v>
      </c>
      <c r="E62" s="235">
        <v>0</v>
      </c>
      <c r="F62" s="119"/>
      <c r="G62" s="91">
        <f>SUM('Egresos Reales'!H95)</f>
        <v>0</v>
      </c>
      <c r="H62" s="122">
        <f>SUM('Presupuesto Egresos'!H95)</f>
        <v>0</v>
      </c>
      <c r="I62" s="91">
        <f>SUM(H62-G62)</f>
        <v>0</v>
      </c>
    </row>
    <row r="63" spans="1:9" ht="12.75" hidden="1">
      <c r="A63" s="103"/>
      <c r="B63" s="235"/>
      <c r="C63" s="235"/>
      <c r="D63" s="235"/>
      <c r="E63" s="235"/>
      <c r="F63" s="119"/>
      <c r="G63" s="91"/>
      <c r="H63" s="122"/>
      <c r="I63" s="91"/>
    </row>
    <row r="64" spans="1:9" ht="12.75" hidden="1">
      <c r="A64" s="103" t="s">
        <v>426</v>
      </c>
      <c r="B64" s="235"/>
      <c r="C64" s="235">
        <v>0</v>
      </c>
      <c r="D64" s="235">
        <v>0</v>
      </c>
      <c r="E64" s="235">
        <v>0</v>
      </c>
      <c r="F64" s="119"/>
      <c r="G64" s="91">
        <f>SUM('Egresos Reales'!H96)</f>
        <v>0</v>
      </c>
      <c r="H64" s="122">
        <f>SUM('Presupuesto Egresos'!H96)</f>
        <v>0</v>
      </c>
      <c r="I64" s="91">
        <f>SUM(H64-G64)</f>
        <v>0</v>
      </c>
    </row>
    <row r="65" spans="1:9" ht="12.75" hidden="1">
      <c r="A65" s="103"/>
      <c r="B65" s="235"/>
      <c r="C65" s="235"/>
      <c r="D65" s="235"/>
      <c r="E65" s="235"/>
      <c r="F65" s="119"/>
      <c r="G65" s="91"/>
      <c r="H65" s="122"/>
      <c r="I65" s="91"/>
    </row>
    <row r="66" spans="1:9" ht="12.75" hidden="1">
      <c r="A66" s="204" t="s">
        <v>469</v>
      </c>
      <c r="B66" s="237"/>
      <c r="C66" s="237">
        <v>0</v>
      </c>
      <c r="D66" s="237">
        <v>0</v>
      </c>
      <c r="E66" s="237">
        <v>0</v>
      </c>
      <c r="F66" s="119"/>
      <c r="G66" s="91">
        <f>SUM('Egresos Reales'!H97)</f>
        <v>0</v>
      </c>
      <c r="H66" s="122">
        <f>SUM('Presupuesto Egresos'!H97)</f>
        <v>0</v>
      </c>
      <c r="I66" s="91">
        <f>SUM(H66-G66)</f>
        <v>0</v>
      </c>
    </row>
    <row r="67" spans="1:9" ht="12.75">
      <c r="A67" s="204"/>
      <c r="B67" s="237"/>
      <c r="C67" s="237"/>
      <c r="D67" s="237"/>
      <c r="E67" s="237"/>
      <c r="F67" s="119"/>
      <c r="G67" s="91"/>
      <c r="H67" s="122"/>
      <c r="I67" s="91"/>
    </row>
    <row r="68" spans="1:9" ht="12.75">
      <c r="A68" s="204" t="s">
        <v>516</v>
      </c>
      <c r="B68" s="237">
        <v>660901.24</v>
      </c>
      <c r="C68" s="237">
        <v>2442102.64</v>
      </c>
      <c r="D68" s="237">
        <v>0</v>
      </c>
      <c r="E68" s="237">
        <v>-2442102.64</v>
      </c>
      <c r="F68" s="119">
        <v>2595901.24</v>
      </c>
      <c r="G68" s="91">
        <f>SUM('Egresos Reales'!H98)</f>
        <v>5241893.03</v>
      </c>
      <c r="H68" s="122">
        <f>SUM('Presupuesto Egresos'!H98)</f>
        <v>0</v>
      </c>
      <c r="I68" s="91">
        <f>SUM(H68-G68)</f>
        <v>-5241893.03</v>
      </c>
    </row>
    <row r="69" spans="1:9" ht="12.75">
      <c r="A69" s="204"/>
      <c r="B69" s="237"/>
      <c r="C69" s="237"/>
      <c r="D69" s="237"/>
      <c r="E69" s="237"/>
      <c r="F69" s="119"/>
      <c r="G69" s="8"/>
      <c r="H69" s="121"/>
      <c r="I69" s="8"/>
    </row>
    <row r="70" spans="1:9" ht="12.75">
      <c r="A70" s="204" t="s">
        <v>550</v>
      </c>
      <c r="B70" s="237"/>
      <c r="C70" s="237">
        <v>0</v>
      </c>
      <c r="D70" s="237">
        <v>0</v>
      </c>
      <c r="E70" s="237">
        <v>0</v>
      </c>
      <c r="F70" s="119"/>
      <c r="G70" s="91">
        <f>SUM('Egresos Reales'!H99)</f>
        <v>0</v>
      </c>
      <c r="H70" s="122">
        <f>SUM('Presupuesto Egresos'!H99)</f>
        <v>2284000</v>
      </c>
      <c r="I70" s="91">
        <f>SUM(H70-G70)</f>
        <v>2284000</v>
      </c>
    </row>
    <row r="71" spans="1:9" ht="12.75" hidden="1">
      <c r="A71" s="103"/>
      <c r="B71" s="235"/>
      <c r="C71" s="235"/>
      <c r="D71" s="235"/>
      <c r="E71" s="235"/>
      <c r="F71" s="119"/>
      <c r="G71" s="91"/>
      <c r="H71" s="122"/>
      <c r="I71" s="91"/>
    </row>
    <row r="72" spans="1:9" ht="12.75" hidden="1">
      <c r="A72" s="15" t="s">
        <v>358</v>
      </c>
      <c r="B72" s="236"/>
      <c r="C72" s="236">
        <v>0</v>
      </c>
      <c r="D72" s="236">
        <v>0</v>
      </c>
      <c r="E72" s="236">
        <v>0</v>
      </c>
      <c r="F72" s="119"/>
      <c r="G72" s="91">
        <f>SUM('Egresos Reales'!H100)</f>
        <v>0</v>
      </c>
      <c r="H72" s="122">
        <f>SUM('Presupuesto Egresos'!H100)</f>
        <v>0</v>
      </c>
      <c r="I72" s="91">
        <f>SUM(H72-G72)</f>
        <v>0</v>
      </c>
    </row>
    <row r="73" spans="1:9" ht="12.75" hidden="1">
      <c r="A73" s="15"/>
      <c r="B73" s="236"/>
      <c r="C73" s="236"/>
      <c r="D73" s="236"/>
      <c r="E73" s="236"/>
      <c r="F73" s="119"/>
      <c r="G73" s="91"/>
      <c r="H73" s="122"/>
      <c r="I73" s="91"/>
    </row>
    <row r="74" spans="1:9" ht="12.75" hidden="1">
      <c r="A74" s="15" t="s">
        <v>359</v>
      </c>
      <c r="B74" s="236"/>
      <c r="C74" s="236">
        <v>0</v>
      </c>
      <c r="D74" s="236">
        <v>0</v>
      </c>
      <c r="E74" s="236">
        <v>0</v>
      </c>
      <c r="F74" s="119"/>
      <c r="G74" s="91">
        <f>SUM('Egresos Reales'!H101)</f>
        <v>0</v>
      </c>
      <c r="H74" s="122">
        <f>SUM('Presupuesto Egresos'!H101)</f>
        <v>0</v>
      </c>
      <c r="I74" s="91">
        <f>SUM(H74-G74)</f>
        <v>0</v>
      </c>
    </row>
    <row r="75" spans="1:9" ht="12.75" hidden="1">
      <c r="A75" s="15"/>
      <c r="B75" s="236"/>
      <c r="C75" s="236"/>
      <c r="D75" s="236"/>
      <c r="E75" s="236"/>
      <c r="F75" s="119"/>
      <c r="G75" s="91"/>
      <c r="H75" s="122"/>
      <c r="I75" s="91"/>
    </row>
    <row r="76" spans="1:9" ht="12.75" hidden="1">
      <c r="A76" s="15" t="s">
        <v>424</v>
      </c>
      <c r="B76" s="236"/>
      <c r="C76" s="236">
        <v>0</v>
      </c>
      <c r="D76" s="236">
        <v>0</v>
      </c>
      <c r="E76" s="236">
        <v>0</v>
      </c>
      <c r="F76" s="119"/>
      <c r="G76" s="91">
        <f>SUM('Egresos Reales'!H102)</f>
        <v>0</v>
      </c>
      <c r="H76" s="122">
        <f>SUM('Presupuesto Egresos'!H102)</f>
        <v>0</v>
      </c>
      <c r="I76" s="91">
        <f>SUM(H76-G76)</f>
        <v>0</v>
      </c>
    </row>
    <row r="77" spans="1:9" ht="12.75" hidden="1">
      <c r="A77" s="15"/>
      <c r="B77" s="236"/>
      <c r="C77" s="236"/>
      <c r="D77" s="236"/>
      <c r="E77" s="236"/>
      <c r="F77" s="119"/>
      <c r="G77" s="91"/>
      <c r="H77" s="122"/>
      <c r="I77" s="91"/>
    </row>
    <row r="78" spans="1:9" ht="12.75" hidden="1">
      <c r="A78" s="200" t="s">
        <v>465</v>
      </c>
      <c r="B78" s="239"/>
      <c r="C78" s="239">
        <v>0</v>
      </c>
      <c r="D78" s="239">
        <v>0</v>
      </c>
      <c r="E78" s="239">
        <v>0</v>
      </c>
      <c r="F78" s="119"/>
      <c r="G78" s="91">
        <f>SUM('Egresos Reales'!H103)</f>
        <v>0</v>
      </c>
      <c r="H78" s="122">
        <f>SUM('Presupuesto Egresos'!H103)</f>
        <v>0</v>
      </c>
      <c r="I78" s="91">
        <f>SUM(H78-G78)</f>
        <v>0</v>
      </c>
    </row>
    <row r="79" spans="1:9" ht="12.75">
      <c r="A79" s="200"/>
      <c r="B79" s="239"/>
      <c r="C79" s="239"/>
      <c r="D79" s="239"/>
      <c r="E79" s="239"/>
      <c r="F79" s="119"/>
      <c r="G79" s="91"/>
      <c r="H79" s="122"/>
      <c r="I79" s="91"/>
    </row>
    <row r="80" spans="1:9" ht="12.75">
      <c r="A80" s="200" t="s">
        <v>501</v>
      </c>
      <c r="B80" s="239"/>
      <c r="C80" s="239">
        <v>104.4</v>
      </c>
      <c r="D80" s="239">
        <v>0</v>
      </c>
      <c r="E80" s="239">
        <v>-104.4</v>
      </c>
      <c r="F80" s="119"/>
      <c r="G80" s="91">
        <f>SUM('Egresos Reales'!H104)</f>
        <v>257.52</v>
      </c>
      <c r="H80" s="122">
        <f>SUM('Presupuesto Egresos'!H104)</f>
        <v>0</v>
      </c>
      <c r="I80" s="91">
        <f>SUM(H80-G80)</f>
        <v>-257.52</v>
      </c>
    </row>
    <row r="81" spans="1:9" ht="12.75">
      <c r="A81" s="200"/>
      <c r="B81" s="239"/>
      <c r="C81" s="239"/>
      <c r="D81" s="239"/>
      <c r="E81" s="239"/>
      <c r="F81" s="119"/>
      <c r="G81" s="8"/>
      <c r="H81" s="121"/>
      <c r="I81" s="8"/>
    </row>
    <row r="82" spans="1:9" ht="12.75">
      <c r="A82" s="200" t="s">
        <v>551</v>
      </c>
      <c r="B82" s="239"/>
      <c r="C82" s="239">
        <v>-1044</v>
      </c>
      <c r="D82" s="239">
        <v>3000</v>
      </c>
      <c r="E82" s="239">
        <v>4044</v>
      </c>
      <c r="F82" s="119"/>
      <c r="G82" s="91">
        <f>SUM('Egresos Reales'!H105)</f>
        <v>112.3599999999999</v>
      </c>
      <c r="H82" s="122">
        <f>SUM('Presupuesto Egresos'!H105)</f>
        <v>6000</v>
      </c>
      <c r="I82" s="91">
        <f>SUM(H82-G82)</f>
        <v>5887.64</v>
      </c>
    </row>
    <row r="83" spans="1:9" ht="12.75" hidden="1">
      <c r="A83" s="15"/>
      <c r="B83" s="236"/>
      <c r="C83" s="236"/>
      <c r="D83" s="236"/>
      <c r="E83" s="236"/>
      <c r="F83" s="119"/>
      <c r="G83" s="91"/>
      <c r="H83" s="122"/>
      <c r="I83" s="91"/>
    </row>
    <row r="84" spans="1:9" ht="12.75" hidden="1">
      <c r="A84" s="71" t="s">
        <v>304</v>
      </c>
      <c r="B84" s="240"/>
      <c r="C84" s="240">
        <v>0</v>
      </c>
      <c r="D84" s="240">
        <v>0</v>
      </c>
      <c r="E84" s="240">
        <v>0</v>
      </c>
      <c r="F84" s="119"/>
      <c r="G84" s="91">
        <f>SUM('Egresos Reales'!H106)</f>
        <v>0</v>
      </c>
      <c r="H84" s="122">
        <f>SUM('Presupuesto Egresos'!H106)</f>
        <v>0</v>
      </c>
      <c r="I84" s="91">
        <f>SUM(H84-G84)</f>
        <v>0</v>
      </c>
    </row>
    <row r="85" spans="1:9" ht="12.75" hidden="1">
      <c r="A85" s="71"/>
      <c r="B85" s="240"/>
      <c r="C85" s="240"/>
      <c r="D85" s="240"/>
      <c r="E85" s="240"/>
      <c r="F85" s="119"/>
      <c r="G85" s="91"/>
      <c r="H85" s="122"/>
      <c r="I85" s="91"/>
    </row>
    <row r="86" spans="1:9" ht="12.75" hidden="1">
      <c r="A86" s="103" t="s">
        <v>246</v>
      </c>
      <c r="B86" s="235"/>
      <c r="C86" s="235">
        <v>0</v>
      </c>
      <c r="D86" s="235">
        <v>0</v>
      </c>
      <c r="E86" s="235">
        <v>0</v>
      </c>
      <c r="F86" s="119"/>
      <c r="G86" s="91">
        <f>SUM('Egresos Reales'!H107)</f>
        <v>0</v>
      </c>
      <c r="H86" s="122">
        <f>SUM('Presupuesto Egresos'!H107)</f>
        <v>0</v>
      </c>
      <c r="I86" s="91">
        <f>SUM(H86-G86)</f>
        <v>0</v>
      </c>
    </row>
    <row r="87" spans="1:9" ht="12.75">
      <c r="A87" s="103"/>
      <c r="B87" s="235"/>
      <c r="C87" s="235"/>
      <c r="D87" s="235"/>
      <c r="E87" s="235"/>
      <c r="F87" s="119"/>
      <c r="G87" s="91"/>
      <c r="H87" s="122"/>
      <c r="I87" s="91"/>
    </row>
    <row r="88" spans="1:9" ht="12.75">
      <c r="A88" s="103" t="s">
        <v>333</v>
      </c>
      <c r="B88" s="235">
        <v>16000000</v>
      </c>
      <c r="C88" s="235">
        <v>0</v>
      </c>
      <c r="D88" s="235">
        <v>0</v>
      </c>
      <c r="E88" s="235">
        <v>0</v>
      </c>
      <c r="F88" s="119">
        <v>76500000</v>
      </c>
      <c r="G88" s="91">
        <f>SUM('Egresos Reales'!H108)</f>
        <v>0</v>
      </c>
      <c r="H88" s="122">
        <f>SUM('Presupuesto Egresos'!H108)</f>
        <v>0</v>
      </c>
      <c r="I88" s="91">
        <f>SUM(H88-G88)</f>
        <v>0</v>
      </c>
    </row>
    <row r="89" spans="1:9" ht="12.75" hidden="1">
      <c r="A89" s="103"/>
      <c r="B89" s="235"/>
      <c r="C89" s="235"/>
      <c r="D89" s="235"/>
      <c r="E89" s="235"/>
      <c r="F89" s="119"/>
      <c r="G89" s="91"/>
      <c r="H89" s="122"/>
      <c r="I89" s="91"/>
    </row>
    <row r="90" spans="1:9" ht="12.75" hidden="1">
      <c r="A90" s="204" t="s">
        <v>517</v>
      </c>
      <c r="B90" s="237"/>
      <c r="C90" s="237">
        <v>0</v>
      </c>
      <c r="D90" s="237">
        <v>0</v>
      </c>
      <c r="E90" s="237">
        <v>0</v>
      </c>
      <c r="F90" s="119"/>
      <c r="G90" s="91">
        <f>SUM('Egresos Reales'!H109)</f>
        <v>0</v>
      </c>
      <c r="H90" s="122">
        <f>SUM('Presupuesto Egresos'!H109)</f>
        <v>0</v>
      </c>
      <c r="I90" s="91">
        <f>SUM(H90-G90)</f>
        <v>0</v>
      </c>
    </row>
    <row r="91" spans="1:9" ht="12.75">
      <c r="A91" s="204"/>
      <c r="B91" s="237"/>
      <c r="C91" s="237"/>
      <c r="D91" s="237"/>
      <c r="E91" s="237"/>
      <c r="F91" s="119"/>
      <c r="G91" s="8"/>
      <c r="H91" s="121"/>
      <c r="I91" s="8"/>
    </row>
    <row r="92" spans="1:9" ht="12.75">
      <c r="A92" s="204" t="s">
        <v>552</v>
      </c>
      <c r="B92" s="237"/>
      <c r="C92" s="237">
        <v>7674532.78</v>
      </c>
      <c r="D92" s="237">
        <v>12150000</v>
      </c>
      <c r="E92" s="237">
        <v>4475467.22</v>
      </c>
      <c r="F92" s="119"/>
      <c r="G92" s="91">
        <f>SUM('Egresos Reales'!H110)</f>
        <v>24476146.740000002</v>
      </c>
      <c r="H92" s="122">
        <f>SUM('Presupuesto Egresos'!H110)</f>
        <v>24300000</v>
      </c>
      <c r="I92" s="91">
        <f>SUM(H92-G92)</f>
        <v>-176146.7400000021</v>
      </c>
    </row>
    <row r="93" spans="1:9" ht="12.75" hidden="1">
      <c r="A93" s="103"/>
      <c r="B93" s="235"/>
      <c r="C93" s="235"/>
      <c r="D93" s="235"/>
      <c r="E93" s="235"/>
      <c r="F93" s="119"/>
      <c r="G93" s="91"/>
      <c r="H93" s="122"/>
      <c r="I93" s="91"/>
    </row>
    <row r="94" spans="1:9" ht="12.75" hidden="1">
      <c r="A94" s="103" t="s">
        <v>315</v>
      </c>
      <c r="B94" s="235"/>
      <c r="C94" s="235">
        <v>0</v>
      </c>
      <c r="D94" s="235">
        <v>0</v>
      </c>
      <c r="E94" s="235">
        <v>0</v>
      </c>
      <c r="F94" s="119"/>
      <c r="G94" s="91">
        <f>SUM('Egresos Reales'!H111)</f>
        <v>0</v>
      </c>
      <c r="H94" s="122">
        <f>SUM('Presupuesto Egresos'!H111)</f>
        <v>0</v>
      </c>
      <c r="I94" s="91">
        <f>SUM(H94-G94)</f>
        <v>0</v>
      </c>
    </row>
    <row r="95" spans="1:9" ht="12.75">
      <c r="A95" s="103"/>
      <c r="B95" s="235"/>
      <c r="C95" s="235"/>
      <c r="D95" s="235"/>
      <c r="E95" s="235"/>
      <c r="F95" s="119"/>
      <c r="G95" s="91"/>
      <c r="H95" s="122"/>
      <c r="I95" s="91"/>
    </row>
    <row r="96" spans="1:9" ht="12.75">
      <c r="A96" s="103" t="s">
        <v>407</v>
      </c>
      <c r="B96" s="235">
        <v>1200000</v>
      </c>
      <c r="C96" s="235">
        <v>1000000</v>
      </c>
      <c r="D96" s="235">
        <v>1200000</v>
      </c>
      <c r="E96" s="235">
        <v>200000</v>
      </c>
      <c r="F96" s="119">
        <v>1200000</v>
      </c>
      <c r="G96" s="91">
        <f>SUM('Egresos Reales'!H112)</f>
        <v>1000000</v>
      </c>
      <c r="H96" s="122">
        <f>SUM('Presupuesto Egresos'!H112)</f>
        <v>1200000</v>
      </c>
      <c r="I96" s="91">
        <f>SUM(H96-G96)</f>
        <v>200000</v>
      </c>
    </row>
    <row r="97" spans="1:9" ht="12.75" hidden="1">
      <c r="A97" s="103"/>
      <c r="B97" s="235"/>
      <c r="C97" s="235"/>
      <c r="D97" s="235"/>
      <c r="E97" s="235"/>
      <c r="F97" s="119"/>
      <c r="G97" s="91"/>
      <c r="H97" s="122"/>
      <c r="I97" s="91"/>
    </row>
    <row r="98" spans="1:9" ht="12.75" hidden="1">
      <c r="A98" s="103" t="s">
        <v>415</v>
      </c>
      <c r="B98" s="235"/>
      <c r="C98" s="235">
        <v>0</v>
      </c>
      <c r="D98" s="235">
        <v>0</v>
      </c>
      <c r="E98" s="235">
        <v>0</v>
      </c>
      <c r="F98" s="119"/>
      <c r="G98" s="91">
        <f>SUM('Egresos Reales'!H113)</f>
        <v>0</v>
      </c>
      <c r="H98" s="122">
        <f>SUM('Presupuesto Egresos'!H113)</f>
        <v>0</v>
      </c>
      <c r="I98" s="91">
        <f>SUM(H98-G98)</f>
        <v>0</v>
      </c>
    </row>
    <row r="99" spans="1:9" ht="12.75" hidden="1">
      <c r="A99" s="103"/>
      <c r="B99" s="235"/>
      <c r="C99" s="235"/>
      <c r="D99" s="235"/>
      <c r="E99" s="235"/>
      <c r="F99" s="24"/>
      <c r="G99" s="91"/>
      <c r="H99" s="122"/>
      <c r="I99" s="91"/>
    </row>
    <row r="100" spans="1:9" ht="12.75" hidden="1">
      <c r="A100" s="103" t="s">
        <v>401</v>
      </c>
      <c r="B100" s="235"/>
      <c r="C100" s="235">
        <v>0</v>
      </c>
      <c r="D100" s="235">
        <v>0</v>
      </c>
      <c r="E100" s="235">
        <v>0</v>
      </c>
      <c r="F100" s="24"/>
      <c r="G100" s="91">
        <f>SUM('Egresos Reales'!H114)</f>
        <v>0</v>
      </c>
      <c r="H100" s="122">
        <f>SUM('Presupuesto Egresos'!H114)</f>
        <v>0</v>
      </c>
      <c r="I100" s="91">
        <f>SUM(H100-G100)</f>
        <v>0</v>
      </c>
    </row>
    <row r="101" spans="1:9" ht="12.75" hidden="1">
      <c r="A101" s="103"/>
      <c r="B101" s="235"/>
      <c r="C101" s="235"/>
      <c r="D101" s="235"/>
      <c r="E101" s="235"/>
      <c r="F101" s="24"/>
      <c r="G101" s="91"/>
      <c r="H101" s="122"/>
      <c r="I101" s="91"/>
    </row>
    <row r="102" spans="1:9" ht="12.75" hidden="1">
      <c r="A102" s="103" t="s">
        <v>402</v>
      </c>
      <c r="B102" s="235"/>
      <c r="C102" s="235">
        <v>0</v>
      </c>
      <c r="D102" s="235">
        <v>0</v>
      </c>
      <c r="E102" s="235">
        <v>0</v>
      </c>
      <c r="F102" s="24"/>
      <c r="G102" s="91">
        <f>SUM('Egresos Reales'!H115)</f>
        <v>0</v>
      </c>
      <c r="H102" s="122">
        <f>SUM('Presupuesto Egresos'!H115)</f>
        <v>0</v>
      </c>
      <c r="I102" s="91">
        <f>SUM(H102-G102)</f>
        <v>0</v>
      </c>
    </row>
    <row r="103" spans="1:9" ht="12.75" hidden="1">
      <c r="A103" s="103"/>
      <c r="B103" s="235"/>
      <c r="C103" s="235"/>
      <c r="D103" s="235"/>
      <c r="E103" s="235"/>
      <c r="F103" s="24"/>
      <c r="G103" s="91"/>
      <c r="H103" s="122"/>
      <c r="I103" s="91"/>
    </row>
    <row r="104" spans="1:9" ht="12.75" hidden="1">
      <c r="A104" s="204" t="s">
        <v>518</v>
      </c>
      <c r="B104" s="237"/>
      <c r="C104" s="237">
        <v>0</v>
      </c>
      <c r="D104" s="237">
        <v>0</v>
      </c>
      <c r="E104" s="237">
        <v>0</v>
      </c>
      <c r="F104" s="24"/>
      <c r="G104" s="91">
        <f>SUM('Egresos Reales'!H116)</f>
        <v>0</v>
      </c>
      <c r="H104" s="122">
        <f>SUM('Presupuesto Egresos'!H116)</f>
        <v>0</v>
      </c>
      <c r="I104" s="91">
        <f>SUM(H104-G104)</f>
        <v>0</v>
      </c>
    </row>
    <row r="105" spans="1:9" ht="12.75">
      <c r="A105" s="204"/>
      <c r="B105" s="237"/>
      <c r="C105" s="237"/>
      <c r="D105" s="237"/>
      <c r="E105" s="237"/>
      <c r="F105" s="24"/>
      <c r="G105" s="91"/>
      <c r="H105" s="122"/>
      <c r="I105" s="91"/>
    </row>
    <row r="106" spans="1:9" ht="12.75">
      <c r="A106" s="204" t="s">
        <v>553</v>
      </c>
      <c r="B106" s="237"/>
      <c r="C106" s="237">
        <v>11784807</v>
      </c>
      <c r="D106" s="237">
        <v>12300000</v>
      </c>
      <c r="E106" s="237">
        <v>515193</v>
      </c>
      <c r="F106" s="24"/>
      <c r="G106" s="91">
        <f>SUM('Egresos Reales'!H117)</f>
        <v>24172104.02</v>
      </c>
      <c r="H106" s="122">
        <f>SUM('Presupuesto Egresos'!H117)</f>
        <v>24600000</v>
      </c>
      <c r="I106" s="91">
        <f>SUM(H106-G106)</f>
        <v>427895.98000000045</v>
      </c>
    </row>
    <row r="107" spans="1:9" ht="12.75">
      <c r="A107" s="103"/>
      <c r="B107" s="235"/>
      <c r="C107" s="235"/>
      <c r="D107" s="235"/>
      <c r="E107" s="235"/>
      <c r="F107" s="24"/>
      <c r="G107" s="91"/>
      <c r="H107" s="122"/>
      <c r="I107" s="91"/>
    </row>
    <row r="108" spans="1:9" ht="12.75">
      <c r="A108" s="126" t="s">
        <v>447</v>
      </c>
      <c r="B108" s="241">
        <v>1339584.75</v>
      </c>
      <c r="C108" s="241">
        <v>2855151.42</v>
      </c>
      <c r="D108" s="241">
        <v>2855151.5999999996</v>
      </c>
      <c r="E108" s="241">
        <v>0.17999999970197678</v>
      </c>
      <c r="F108" s="25">
        <v>2679169.9</v>
      </c>
      <c r="G108" s="205">
        <f>SUM('Egresos Reales'!H118)</f>
        <v>5710302.84</v>
      </c>
      <c r="H108" s="208">
        <f>SUM('Presupuesto Egresos'!H118)</f>
        <v>5710303.2</v>
      </c>
      <c r="I108" s="205">
        <f>SUM(H108-G108)</f>
        <v>0.3600000003352761</v>
      </c>
    </row>
    <row r="109" spans="1:9" ht="12.75">
      <c r="A109" s="109"/>
      <c r="B109" s="242"/>
      <c r="C109" s="242"/>
      <c r="D109" s="242"/>
      <c r="E109" s="242"/>
      <c r="F109" s="34"/>
      <c r="G109" s="34"/>
      <c r="H109" s="115"/>
      <c r="I109" s="34"/>
    </row>
    <row r="110" spans="1:9" ht="12.75">
      <c r="A110" s="5" t="s">
        <v>4</v>
      </c>
      <c r="B110" s="219">
        <v>41779050.57</v>
      </c>
      <c r="C110" s="219">
        <v>61229324.76</v>
      </c>
      <c r="D110" s="219">
        <v>69117659.6</v>
      </c>
      <c r="E110" s="219">
        <v>7888334.84</v>
      </c>
      <c r="F110" s="6">
        <f>SUM(F10:F108)</f>
        <v>126941705.02000001</v>
      </c>
      <c r="G110" s="6">
        <f>SUM(G10:G108)</f>
        <v>122659758.49</v>
      </c>
      <c r="H110" s="6">
        <f>SUM(H10:H108)</f>
        <v>140689683.2</v>
      </c>
      <c r="I110" s="6">
        <f>SUM(I10:I108)</f>
        <v>18029924.71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4" sqref="A4:I4"/>
    </sheetView>
  </sheetViews>
  <sheetFormatPr defaultColWidth="11.421875" defaultRowHeight="12.75"/>
  <cols>
    <col min="1" max="1" width="39.421875" style="0" bestFit="1" customWidth="1"/>
    <col min="2" max="2" width="16.28125" style="0" bestFit="1" customWidth="1"/>
    <col min="3" max="5" width="16.140625" style="0" bestFit="1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271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3"/>
      <c r="C10" s="13"/>
      <c r="D10" s="13"/>
      <c r="E10" s="13"/>
      <c r="F10" s="23"/>
      <c r="G10" s="108"/>
      <c r="H10" s="23"/>
      <c r="I10" s="104"/>
    </row>
    <row r="11" spans="1:9" ht="12.75">
      <c r="A11" s="103" t="s">
        <v>394</v>
      </c>
      <c r="B11" s="235">
        <v>1705000</v>
      </c>
      <c r="C11" s="235">
        <v>0</v>
      </c>
      <c r="D11" s="235">
        <v>0</v>
      </c>
      <c r="E11" s="235">
        <v>0</v>
      </c>
      <c r="F11" s="119">
        <v>30307584.4</v>
      </c>
      <c r="G11" s="105">
        <f>SUM('Egresos Reales'!H120)</f>
        <v>0</v>
      </c>
      <c r="H11" s="24">
        <f>SUM('Presupuesto Egresos'!H120)</f>
        <v>0</v>
      </c>
      <c r="I11" s="106">
        <f>SUM(H11-G11)</f>
        <v>0</v>
      </c>
    </row>
    <row r="12" spans="1:9" ht="12.75">
      <c r="A12" s="103"/>
      <c r="B12" s="235"/>
      <c r="C12" s="235"/>
      <c r="D12" s="235"/>
      <c r="E12" s="235"/>
      <c r="F12" s="24"/>
      <c r="G12" s="105"/>
      <c r="H12" s="24"/>
      <c r="I12" s="106"/>
    </row>
    <row r="13" spans="1:9" ht="12.75">
      <c r="A13" s="103" t="s">
        <v>392</v>
      </c>
      <c r="B13" s="235">
        <v>3514510.25</v>
      </c>
      <c r="C13" s="235">
        <v>250186.63</v>
      </c>
      <c r="D13" s="235">
        <v>417600</v>
      </c>
      <c r="E13" s="235">
        <v>167413.37</v>
      </c>
      <c r="F13" s="24">
        <v>7873295.539999999</v>
      </c>
      <c r="G13" s="105">
        <f>SUM('Egresos Reales'!H121)</f>
        <v>944479.68</v>
      </c>
      <c r="H13" s="24">
        <f>SUM('Presupuesto Egresos'!H121)</f>
        <v>1166600</v>
      </c>
      <c r="I13" s="106">
        <f>SUM(H13-G13)</f>
        <v>222120.31999999995</v>
      </c>
    </row>
    <row r="14" spans="1:9" ht="12.75">
      <c r="A14" s="103"/>
      <c r="B14" s="235"/>
      <c r="C14" s="235"/>
      <c r="D14" s="235"/>
      <c r="E14" s="235"/>
      <c r="F14" s="24"/>
      <c r="G14" s="105"/>
      <c r="H14" s="24"/>
      <c r="I14" s="106"/>
    </row>
    <row r="15" spans="1:9" ht="12.75">
      <c r="A15" s="15" t="s">
        <v>296</v>
      </c>
      <c r="B15" s="236">
        <v>7500000</v>
      </c>
      <c r="C15" s="236">
        <v>3999999</v>
      </c>
      <c r="D15" s="236">
        <v>7500000</v>
      </c>
      <c r="E15" s="236">
        <v>3500001</v>
      </c>
      <c r="F15" s="24"/>
      <c r="G15" s="105">
        <f>SUM('Egresos Reales'!H122)</f>
        <v>7999998</v>
      </c>
      <c r="H15" s="24">
        <f>SUM('Presupuesto Egresos'!H122)</f>
        <v>15000000</v>
      </c>
      <c r="I15" s="106">
        <f>SUM(H15-G15)</f>
        <v>7000002</v>
      </c>
    </row>
    <row r="16" spans="1:9" ht="12.75">
      <c r="A16" s="15"/>
      <c r="B16" s="236"/>
      <c r="C16" s="236"/>
      <c r="D16" s="236"/>
      <c r="E16" s="236"/>
      <c r="F16" s="24"/>
      <c r="G16" s="105"/>
      <c r="H16" s="24"/>
      <c r="I16" s="106"/>
    </row>
    <row r="17" spans="1:9" ht="12.75">
      <c r="A17" s="71" t="s">
        <v>299</v>
      </c>
      <c r="B17" s="240">
        <v>0</v>
      </c>
      <c r="C17" s="240">
        <v>0</v>
      </c>
      <c r="D17" s="240">
        <v>0</v>
      </c>
      <c r="E17" s="240">
        <v>0</v>
      </c>
      <c r="F17" s="24"/>
      <c r="G17" s="105">
        <f>SUM('Egresos Reales'!H123)</f>
        <v>0</v>
      </c>
      <c r="H17" s="24">
        <f>SUM('Presupuesto Egresos'!H123)</f>
        <v>0</v>
      </c>
      <c r="I17" s="106">
        <f>SUM(H17-G17)</f>
        <v>0</v>
      </c>
    </row>
    <row r="18" spans="1:9" ht="12.75">
      <c r="A18" s="71"/>
      <c r="B18" s="240"/>
      <c r="C18" s="240"/>
      <c r="D18" s="240"/>
      <c r="E18" s="240"/>
      <c r="F18" s="24"/>
      <c r="G18" s="105"/>
      <c r="H18" s="24"/>
      <c r="I18" s="106"/>
    </row>
    <row r="19" spans="1:9" ht="12.75">
      <c r="A19" s="113" t="s">
        <v>305</v>
      </c>
      <c r="B19" s="243">
        <v>0</v>
      </c>
      <c r="C19" s="243">
        <v>0</v>
      </c>
      <c r="D19" s="243">
        <v>0</v>
      </c>
      <c r="E19" s="243">
        <v>0</v>
      </c>
      <c r="F19" s="25"/>
      <c r="G19" s="107">
        <f>SUM('Egresos Reales'!H124)</f>
        <v>0</v>
      </c>
      <c r="H19" s="25">
        <f>SUM('Presupuesto Egresos'!H124)</f>
        <v>0</v>
      </c>
      <c r="I19" s="102">
        <f>SUM(H19-G19)</f>
        <v>0</v>
      </c>
    </row>
    <row r="20" spans="2:9" ht="12.75">
      <c r="B20" s="222"/>
      <c r="C20" s="222"/>
      <c r="D20" s="222"/>
      <c r="E20" s="222"/>
      <c r="F20" s="31"/>
      <c r="G20" s="31"/>
      <c r="H20" s="31"/>
      <c r="I20" s="34"/>
    </row>
    <row r="21" spans="1:9" ht="12.75">
      <c r="A21" s="5" t="s">
        <v>4</v>
      </c>
      <c r="B21" s="219">
        <v>12719510.25</v>
      </c>
      <c r="C21" s="219">
        <v>4250185.63</v>
      </c>
      <c r="D21" s="219">
        <v>7917600</v>
      </c>
      <c r="E21" s="219">
        <v>3667414.37</v>
      </c>
      <c r="F21" s="6">
        <f>SUM(F10:F19)</f>
        <v>38180879.94</v>
      </c>
      <c r="G21" s="6">
        <f>SUM(G10:G19)</f>
        <v>8944477.68</v>
      </c>
      <c r="H21" s="6">
        <f>SUM(H10:H19)</f>
        <v>16166600</v>
      </c>
      <c r="I21" s="6">
        <f>SUM(I10:I19)</f>
        <v>7222122.32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2" right="0.2755905511811024" top="0.5511811023622047" bottom="0.3937007874015748" header="0" footer="0"/>
  <pageSetup horizontalDpi="600" verticalDpi="600" orientation="landscape" scale="8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A3" sqref="A3:I3"/>
    </sheetView>
  </sheetViews>
  <sheetFormatPr defaultColWidth="11.421875" defaultRowHeight="12.75"/>
  <cols>
    <col min="1" max="1" width="44.8515625" style="0" customWidth="1"/>
    <col min="2" max="3" width="12.8515625" style="0" customWidth="1"/>
    <col min="4" max="4" width="14.8515625" style="0" bestFit="1" customWidth="1"/>
    <col min="5" max="5" width="12.8515625" style="0" customWidth="1"/>
    <col min="6" max="7" width="14.8515625" style="0" customWidth="1"/>
    <col min="8" max="8" width="15.28125" style="0" customWidth="1"/>
    <col min="9" max="9" width="14.8515625" style="0" customWidth="1"/>
    <col min="10" max="10" width="3.5742187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289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182</v>
      </c>
      <c r="C7" s="264"/>
      <c r="D7" s="3" t="s">
        <v>34</v>
      </c>
      <c r="E7" s="3" t="s">
        <v>35</v>
      </c>
      <c r="F7" s="263" t="s">
        <v>182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7"/>
      <c r="C10" s="14"/>
      <c r="D10" s="7"/>
      <c r="E10" s="14"/>
      <c r="F10" s="23"/>
      <c r="G10" s="108"/>
      <c r="H10" s="23"/>
      <c r="I10" s="104"/>
    </row>
    <row r="11" spans="1:9" ht="12.75" hidden="1">
      <c r="A11" s="15" t="s">
        <v>140</v>
      </c>
      <c r="B11" s="217">
        <v>0</v>
      </c>
      <c r="C11" s="220">
        <v>0</v>
      </c>
      <c r="D11" s="217">
        <v>0</v>
      </c>
      <c r="E11" s="220">
        <v>0</v>
      </c>
      <c r="F11" s="24"/>
      <c r="G11" s="105">
        <f>SUM('Egresos Reales'!H126)</f>
        <v>0</v>
      </c>
      <c r="H11" s="24">
        <f>SUM('Presupuesto Egresos'!H126)</f>
        <v>0</v>
      </c>
      <c r="I11" s="106">
        <f>SUM(H11-G11)</f>
        <v>0</v>
      </c>
    </row>
    <row r="12" spans="1:9" ht="12.75" hidden="1">
      <c r="A12" s="103"/>
      <c r="B12" s="233"/>
      <c r="C12" s="244"/>
      <c r="D12" s="233"/>
      <c r="E12" s="244"/>
      <c r="F12" s="24"/>
      <c r="G12" s="105"/>
      <c r="H12" s="24"/>
      <c r="I12" s="106"/>
    </row>
    <row r="13" spans="1:9" ht="12.75" hidden="1">
      <c r="A13" s="103" t="s">
        <v>130</v>
      </c>
      <c r="B13" s="233">
        <v>0</v>
      </c>
      <c r="C13" s="244">
        <v>0</v>
      </c>
      <c r="D13" s="233">
        <v>0</v>
      </c>
      <c r="E13" s="244">
        <v>0</v>
      </c>
      <c r="F13" s="24"/>
      <c r="G13" s="105">
        <f>SUM('Egresos Reales'!H127)</f>
        <v>0</v>
      </c>
      <c r="H13" s="24">
        <f>SUM('Presupuesto Egresos'!H127)</f>
        <v>0</v>
      </c>
      <c r="I13" s="106">
        <f>SUM(H13-G13)</f>
        <v>0</v>
      </c>
    </row>
    <row r="14" spans="1:9" ht="12.75" hidden="1">
      <c r="A14" s="103"/>
      <c r="B14" s="233"/>
      <c r="C14" s="244"/>
      <c r="D14" s="233"/>
      <c r="E14" s="244"/>
      <c r="F14" s="24"/>
      <c r="G14" s="105"/>
      <c r="H14" s="24"/>
      <c r="I14" s="106"/>
    </row>
    <row r="15" spans="1:9" ht="12.75" hidden="1">
      <c r="A15" s="103" t="s">
        <v>286</v>
      </c>
      <c r="B15" s="233"/>
      <c r="C15" s="244">
        <v>0</v>
      </c>
      <c r="D15" s="233">
        <v>0</v>
      </c>
      <c r="E15" s="244">
        <v>0</v>
      </c>
      <c r="F15" s="24"/>
      <c r="G15" s="105">
        <f>SUM('Egresos Reales'!H128)</f>
        <v>0</v>
      </c>
      <c r="H15" s="24">
        <f>SUM('Presupuesto Egresos'!H128)</f>
        <v>0</v>
      </c>
      <c r="I15" s="106">
        <f>SUM(H15-G15)</f>
        <v>0</v>
      </c>
    </row>
    <row r="16" spans="1:9" ht="12.75" hidden="1">
      <c r="A16" s="103"/>
      <c r="B16" s="233"/>
      <c r="C16" s="244"/>
      <c r="D16" s="233"/>
      <c r="E16" s="244"/>
      <c r="F16" s="24"/>
      <c r="G16" s="105"/>
      <c r="H16" s="24"/>
      <c r="I16" s="106"/>
    </row>
    <row r="17" spans="1:9" ht="12.75" hidden="1">
      <c r="A17" s="103" t="s">
        <v>287</v>
      </c>
      <c r="B17" s="233"/>
      <c r="C17" s="244">
        <v>0</v>
      </c>
      <c r="D17" s="233">
        <v>0</v>
      </c>
      <c r="E17" s="244">
        <v>0</v>
      </c>
      <c r="F17" s="24"/>
      <c r="G17" s="105">
        <f>SUM('Egresos Reales'!H129)</f>
        <v>0</v>
      </c>
      <c r="H17" s="24">
        <f>SUM('Presupuesto Egresos'!H129)</f>
        <v>0</v>
      </c>
      <c r="I17" s="106">
        <f>SUM(H17-G17)</f>
        <v>0</v>
      </c>
    </row>
    <row r="18" spans="1:9" ht="12.75" hidden="1">
      <c r="A18" s="103"/>
      <c r="B18" s="233"/>
      <c r="C18" s="244"/>
      <c r="D18" s="233"/>
      <c r="E18" s="244"/>
      <c r="F18" s="24"/>
      <c r="G18" s="105"/>
      <c r="H18" s="24"/>
      <c r="I18" s="106"/>
    </row>
    <row r="19" spans="1:9" ht="12.75" hidden="1">
      <c r="A19" s="103" t="s">
        <v>238</v>
      </c>
      <c r="B19" s="233"/>
      <c r="C19" s="244">
        <v>0</v>
      </c>
      <c r="D19" s="233">
        <v>0</v>
      </c>
      <c r="E19" s="244">
        <v>0</v>
      </c>
      <c r="F19" s="24"/>
      <c r="G19" s="105">
        <f>SUM('Egresos Reales'!H130)</f>
        <v>0</v>
      </c>
      <c r="H19" s="24">
        <f>SUM('Presupuesto Egresos'!H130)</f>
        <v>0</v>
      </c>
      <c r="I19" s="106">
        <f>SUM(H19-G19)</f>
        <v>0</v>
      </c>
    </row>
    <row r="20" spans="1:9" ht="12.75" hidden="1">
      <c r="A20" s="103"/>
      <c r="B20" s="233"/>
      <c r="C20" s="244"/>
      <c r="D20" s="233"/>
      <c r="E20" s="244"/>
      <c r="F20" s="24"/>
      <c r="G20" s="105"/>
      <c r="H20" s="24"/>
      <c r="I20" s="106"/>
    </row>
    <row r="21" spans="1:9" ht="12.75" hidden="1">
      <c r="A21" s="204" t="s">
        <v>312</v>
      </c>
      <c r="B21" s="245"/>
      <c r="C21" s="246">
        <v>0</v>
      </c>
      <c r="D21" s="245">
        <v>0</v>
      </c>
      <c r="E21" s="246">
        <v>0</v>
      </c>
      <c r="F21" s="24"/>
      <c r="G21" s="105">
        <f>SUM('Egresos Reales'!H131)</f>
        <v>0</v>
      </c>
      <c r="H21" s="24">
        <f>SUM('Presupuesto Egresos'!H131)</f>
        <v>0</v>
      </c>
      <c r="I21" s="106">
        <f>SUM(H21-G21)</f>
        <v>0</v>
      </c>
    </row>
    <row r="22" spans="1:9" ht="12.75" hidden="1">
      <c r="A22" s="103"/>
      <c r="B22" s="233"/>
      <c r="C22" s="244"/>
      <c r="D22" s="233"/>
      <c r="E22" s="244"/>
      <c r="F22" s="24"/>
      <c r="G22" s="105"/>
      <c r="H22" s="24"/>
      <c r="I22" s="106"/>
    </row>
    <row r="23" spans="1:9" ht="12.75" hidden="1">
      <c r="A23" s="103" t="s">
        <v>251</v>
      </c>
      <c r="B23" s="233"/>
      <c r="C23" s="244">
        <v>0</v>
      </c>
      <c r="D23" s="233">
        <v>0</v>
      </c>
      <c r="E23" s="244">
        <v>0</v>
      </c>
      <c r="F23" s="24"/>
      <c r="G23" s="105">
        <f>SUM('Egresos Reales'!H132)</f>
        <v>0</v>
      </c>
      <c r="H23" s="24">
        <f>SUM('Presupuesto Egresos'!H132)</f>
        <v>0</v>
      </c>
      <c r="I23" s="106">
        <f>SUM(H23-G23)</f>
        <v>0</v>
      </c>
    </row>
    <row r="24" spans="1:9" ht="12.75" hidden="1">
      <c r="A24" s="103"/>
      <c r="B24" s="233"/>
      <c r="C24" s="244"/>
      <c r="D24" s="233"/>
      <c r="E24" s="244"/>
      <c r="F24" s="24"/>
      <c r="G24" s="105"/>
      <c r="H24" s="24"/>
      <c r="I24" s="106"/>
    </row>
    <row r="25" spans="1:9" ht="12.75" hidden="1">
      <c r="A25" s="103" t="s">
        <v>282</v>
      </c>
      <c r="B25" s="233"/>
      <c r="C25" s="244">
        <v>0</v>
      </c>
      <c r="D25" s="233">
        <v>0</v>
      </c>
      <c r="E25" s="244">
        <v>0</v>
      </c>
      <c r="F25" s="24"/>
      <c r="G25" s="105">
        <f>SUM('Egresos Reales'!H133)</f>
        <v>0</v>
      </c>
      <c r="H25" s="24">
        <f>SUM('Presupuesto Egresos'!H133)</f>
        <v>0</v>
      </c>
      <c r="I25" s="106">
        <f>SUM(H25-G25)</f>
        <v>0</v>
      </c>
    </row>
    <row r="26" spans="1:9" ht="12.75" hidden="1">
      <c r="A26" s="103"/>
      <c r="B26" s="233"/>
      <c r="C26" s="244"/>
      <c r="D26" s="233"/>
      <c r="E26" s="244"/>
      <c r="F26" s="24"/>
      <c r="G26" s="105"/>
      <c r="H26" s="24"/>
      <c r="I26" s="106"/>
    </row>
    <row r="27" spans="1:9" ht="12.75" hidden="1">
      <c r="A27" s="103" t="s">
        <v>239</v>
      </c>
      <c r="B27" s="233"/>
      <c r="C27" s="244">
        <v>0</v>
      </c>
      <c r="D27" s="233">
        <v>0</v>
      </c>
      <c r="E27" s="244">
        <v>0</v>
      </c>
      <c r="F27" s="24"/>
      <c r="G27" s="105">
        <f>SUM('Egresos Reales'!H134)</f>
        <v>0</v>
      </c>
      <c r="H27" s="24">
        <f>SUM('Presupuesto Egresos'!H134)</f>
        <v>0</v>
      </c>
      <c r="I27" s="106">
        <f>SUM(H27-G27)</f>
        <v>0</v>
      </c>
    </row>
    <row r="28" spans="1:9" ht="12.75" hidden="1">
      <c r="A28" s="103"/>
      <c r="B28" s="233"/>
      <c r="C28" s="244"/>
      <c r="D28" s="233"/>
      <c r="E28" s="244"/>
      <c r="F28" s="24"/>
      <c r="G28" s="105"/>
      <c r="H28" s="24"/>
      <c r="I28" s="106"/>
    </row>
    <row r="29" spans="1:9" ht="12.75" hidden="1">
      <c r="A29" s="103" t="s">
        <v>240</v>
      </c>
      <c r="B29" s="233"/>
      <c r="C29" s="244">
        <v>0</v>
      </c>
      <c r="D29" s="233">
        <v>0</v>
      </c>
      <c r="E29" s="244">
        <v>0</v>
      </c>
      <c r="F29" s="24"/>
      <c r="G29" s="105">
        <f>SUM('Egresos Reales'!H135)</f>
        <v>0</v>
      </c>
      <c r="H29" s="24">
        <f>SUM('Presupuesto Egresos'!H135)</f>
        <v>0</v>
      </c>
      <c r="I29" s="106">
        <f>SUM(H29-G29)</f>
        <v>0</v>
      </c>
    </row>
    <row r="30" spans="1:9" ht="12.75" hidden="1">
      <c r="A30" s="103"/>
      <c r="B30" s="233"/>
      <c r="C30" s="244"/>
      <c r="D30" s="233"/>
      <c r="E30" s="244"/>
      <c r="F30" s="24"/>
      <c r="G30" s="105"/>
      <c r="H30" s="24"/>
      <c r="I30" s="106"/>
    </row>
    <row r="31" spans="1:9" ht="12.75" hidden="1">
      <c r="A31" s="103" t="s">
        <v>241</v>
      </c>
      <c r="B31" s="233"/>
      <c r="C31" s="244">
        <v>0</v>
      </c>
      <c r="D31" s="233">
        <v>0</v>
      </c>
      <c r="E31" s="244">
        <v>0</v>
      </c>
      <c r="F31" s="24"/>
      <c r="G31" s="105">
        <f>SUM('Egresos Reales'!H136)</f>
        <v>0</v>
      </c>
      <c r="H31" s="24">
        <f>SUM('Presupuesto Egresos'!H136)</f>
        <v>0</v>
      </c>
      <c r="I31" s="106">
        <f>SUM(H31-G31)</f>
        <v>0</v>
      </c>
    </row>
    <row r="32" spans="1:9" ht="12.75" hidden="1">
      <c r="A32" s="103"/>
      <c r="B32" s="233"/>
      <c r="C32" s="244"/>
      <c r="D32" s="233"/>
      <c r="E32" s="244"/>
      <c r="F32" s="24"/>
      <c r="G32" s="105"/>
      <c r="H32" s="24"/>
      <c r="I32" s="106"/>
    </row>
    <row r="33" spans="1:9" ht="12.75">
      <c r="A33" s="103" t="s">
        <v>386</v>
      </c>
      <c r="B33" s="233">
        <v>25993.68</v>
      </c>
      <c r="C33" s="244">
        <v>0</v>
      </c>
      <c r="D33" s="233">
        <v>0</v>
      </c>
      <c r="E33" s="244">
        <v>0</v>
      </c>
      <c r="F33" s="24">
        <v>25993.68</v>
      </c>
      <c r="G33" s="105">
        <f>SUM('Egresos Reales'!H137)</f>
        <v>0</v>
      </c>
      <c r="H33" s="24">
        <f>SUM('Presupuesto Egresos'!H137)</f>
        <v>0</v>
      </c>
      <c r="I33" s="106">
        <f>SUM(H33-G33)</f>
        <v>0</v>
      </c>
    </row>
    <row r="34" spans="1:9" ht="12.75">
      <c r="A34" s="103"/>
      <c r="B34" s="233"/>
      <c r="C34" s="244"/>
      <c r="D34" s="233"/>
      <c r="E34" s="244"/>
      <c r="F34" s="24"/>
      <c r="G34" s="105"/>
      <c r="H34" s="24"/>
      <c r="I34" s="106"/>
    </row>
    <row r="35" spans="1:9" ht="12.75">
      <c r="A35" s="204" t="s">
        <v>431</v>
      </c>
      <c r="B35" s="245">
        <v>0</v>
      </c>
      <c r="C35" s="246">
        <v>0</v>
      </c>
      <c r="D35" s="245">
        <v>0</v>
      </c>
      <c r="E35" s="246">
        <v>0</v>
      </c>
      <c r="F35" s="24">
        <v>128161.22</v>
      </c>
      <c r="G35" s="105">
        <f>SUM('Egresos Reales'!H138)</f>
        <v>0</v>
      </c>
      <c r="H35" s="24">
        <f>SUM('Presupuesto Egresos'!H138)</f>
        <v>0</v>
      </c>
      <c r="I35" s="106">
        <f>SUM(H35-G35)</f>
        <v>0</v>
      </c>
    </row>
    <row r="36" spans="1:9" ht="12.75">
      <c r="A36" s="103"/>
      <c r="B36" s="233"/>
      <c r="C36" s="244"/>
      <c r="D36" s="233"/>
      <c r="E36" s="244"/>
      <c r="F36" s="24"/>
      <c r="G36" s="105"/>
      <c r="H36" s="24"/>
      <c r="I36" s="106"/>
    </row>
    <row r="37" spans="1:9" ht="12.75">
      <c r="A37" s="103" t="s">
        <v>292</v>
      </c>
      <c r="B37" s="233">
        <v>8176.58</v>
      </c>
      <c r="C37" s="244">
        <v>193527.4</v>
      </c>
      <c r="D37" s="233">
        <v>0</v>
      </c>
      <c r="E37" s="244">
        <v>-193527.4</v>
      </c>
      <c r="F37" s="24">
        <v>146690.73</v>
      </c>
      <c r="G37" s="105">
        <f>SUM('Egresos Reales'!H139)</f>
        <v>1255076.61</v>
      </c>
      <c r="H37" s="24">
        <f>SUM('Presupuesto Egresos'!H139)</f>
        <v>0</v>
      </c>
      <c r="I37" s="106">
        <f>SUM(H37-G37)</f>
        <v>-1255076.61</v>
      </c>
    </row>
    <row r="38" spans="1:9" ht="12.75">
      <c r="A38" s="103"/>
      <c r="B38" s="233"/>
      <c r="C38" s="244"/>
      <c r="D38" s="233"/>
      <c r="E38" s="244"/>
      <c r="F38" s="24"/>
      <c r="G38" s="105"/>
      <c r="H38" s="24"/>
      <c r="I38" s="106"/>
    </row>
    <row r="39" spans="1:9" ht="12.75">
      <c r="A39" s="15" t="s">
        <v>293</v>
      </c>
      <c r="B39" s="217">
        <v>2107143.03</v>
      </c>
      <c r="C39" s="220">
        <v>7939151.2299999995</v>
      </c>
      <c r="D39" s="217">
        <v>6147000</v>
      </c>
      <c r="E39" s="220">
        <v>-1792151.2299999995</v>
      </c>
      <c r="F39" s="24">
        <v>9287498.93</v>
      </c>
      <c r="G39" s="105">
        <f>SUM('Egresos Reales'!H140)</f>
        <v>15306118.89</v>
      </c>
      <c r="H39" s="24">
        <f>SUM('Presupuesto Egresos'!H140)</f>
        <v>11767000</v>
      </c>
      <c r="I39" s="106">
        <f>SUM(H39-G39)</f>
        <v>-3539118.8900000006</v>
      </c>
    </row>
    <row r="40" spans="1:9" ht="12.75" hidden="1">
      <c r="A40" s="15"/>
      <c r="B40" s="217"/>
      <c r="C40" s="220"/>
      <c r="D40" s="217"/>
      <c r="E40" s="220"/>
      <c r="F40" s="24"/>
      <c r="G40" s="105"/>
      <c r="H40" s="24"/>
      <c r="I40" s="106"/>
    </row>
    <row r="41" spans="1:9" ht="12.75" hidden="1">
      <c r="A41" s="15" t="s">
        <v>313</v>
      </c>
      <c r="B41" s="217"/>
      <c r="C41" s="220">
        <v>0</v>
      </c>
      <c r="D41" s="217">
        <v>0</v>
      </c>
      <c r="E41" s="220">
        <v>0</v>
      </c>
      <c r="F41" s="24"/>
      <c r="G41" s="105">
        <f>SUM('Egresos Reales'!H141)</f>
        <v>0</v>
      </c>
      <c r="H41" s="24">
        <f>SUM('Presupuesto Egresos'!H141)</f>
        <v>0</v>
      </c>
      <c r="I41" s="106">
        <f>SUM(H41-G41)</f>
        <v>0</v>
      </c>
    </row>
    <row r="42" spans="1:9" ht="12.75" hidden="1">
      <c r="A42" s="15"/>
      <c r="B42" s="217"/>
      <c r="C42" s="220"/>
      <c r="D42" s="217"/>
      <c r="E42" s="220"/>
      <c r="F42" s="24"/>
      <c r="G42" s="105"/>
      <c r="H42" s="24"/>
      <c r="I42" s="106"/>
    </row>
    <row r="43" spans="1:9" ht="12.75" hidden="1">
      <c r="A43" s="15" t="s">
        <v>387</v>
      </c>
      <c r="B43" s="217"/>
      <c r="C43" s="220">
        <v>0</v>
      </c>
      <c r="D43" s="217">
        <v>0</v>
      </c>
      <c r="E43" s="220">
        <v>0</v>
      </c>
      <c r="F43" s="24"/>
      <c r="G43" s="105">
        <f>SUM('Egresos Reales'!H142)</f>
        <v>0</v>
      </c>
      <c r="H43" s="24">
        <f>SUM('Presupuesto Egresos'!H142)</f>
        <v>0</v>
      </c>
      <c r="I43" s="106">
        <f>SUM(H43-G43)</f>
        <v>0</v>
      </c>
    </row>
    <row r="44" spans="1:9" ht="12.75">
      <c r="A44" s="15"/>
      <c r="B44" s="217"/>
      <c r="C44" s="220"/>
      <c r="D44" s="217"/>
      <c r="E44" s="220"/>
      <c r="F44" s="24"/>
      <c r="G44" s="105"/>
      <c r="H44" s="24"/>
      <c r="I44" s="106"/>
    </row>
    <row r="45" spans="1:9" ht="12.75">
      <c r="A45" s="15" t="s">
        <v>432</v>
      </c>
      <c r="B45" s="217">
        <v>0</v>
      </c>
      <c r="C45" s="220">
        <v>0</v>
      </c>
      <c r="D45" s="217">
        <v>0</v>
      </c>
      <c r="E45" s="220">
        <v>0</v>
      </c>
      <c r="F45" s="24">
        <v>233184.18</v>
      </c>
      <c r="G45" s="105">
        <f>SUM('Egresos Reales'!H143)</f>
        <v>0</v>
      </c>
      <c r="H45" s="24">
        <f>SUM('Presupuesto Egresos'!H143)</f>
        <v>0</v>
      </c>
      <c r="I45" s="106">
        <f>SUM(H45-G45)</f>
        <v>0</v>
      </c>
    </row>
    <row r="46" spans="1:9" ht="12.75" hidden="1">
      <c r="A46" s="15"/>
      <c r="B46" s="217"/>
      <c r="C46" s="220"/>
      <c r="D46" s="217"/>
      <c r="E46" s="220"/>
      <c r="F46" s="8"/>
      <c r="G46" s="105"/>
      <c r="H46" s="24"/>
      <c r="I46" s="106"/>
    </row>
    <row r="47" spans="1:9" ht="12.75" hidden="1">
      <c r="A47" s="15" t="s">
        <v>319</v>
      </c>
      <c r="B47" s="217"/>
      <c r="C47" s="220">
        <v>0</v>
      </c>
      <c r="D47" s="217">
        <v>0</v>
      </c>
      <c r="E47" s="220">
        <v>0</v>
      </c>
      <c r="F47" s="24"/>
      <c r="G47" s="105">
        <f>SUM('Egresos Reales'!H144)</f>
        <v>0</v>
      </c>
      <c r="H47" s="24">
        <f>SUM('Presupuesto Egresos'!H144)</f>
        <v>0</v>
      </c>
      <c r="I47" s="106">
        <f>SUM(H47-G47)</f>
        <v>0</v>
      </c>
    </row>
    <row r="48" spans="1:9" ht="12.75" hidden="1">
      <c r="A48" s="15"/>
      <c r="B48" s="217"/>
      <c r="C48" s="220"/>
      <c r="D48" s="217"/>
      <c r="E48" s="220"/>
      <c r="F48" s="24"/>
      <c r="G48" s="105"/>
      <c r="H48" s="24"/>
      <c r="I48" s="106"/>
    </row>
    <row r="49" spans="1:9" ht="12.75" hidden="1">
      <c r="A49" s="15" t="s">
        <v>388</v>
      </c>
      <c r="B49" s="217"/>
      <c r="C49" s="220">
        <v>0</v>
      </c>
      <c r="D49" s="217">
        <v>0</v>
      </c>
      <c r="E49" s="220">
        <v>0</v>
      </c>
      <c r="F49" s="24"/>
      <c r="G49" s="105">
        <f>SUM('Egresos Reales'!H145)</f>
        <v>0</v>
      </c>
      <c r="H49" s="24">
        <f>SUM('Presupuesto Egresos'!H145)</f>
        <v>0</v>
      </c>
      <c r="I49" s="106">
        <f>SUM(H49-G49)</f>
        <v>0</v>
      </c>
    </row>
    <row r="50" spans="1:9" ht="12.75">
      <c r="A50" s="15"/>
      <c r="B50" s="217"/>
      <c r="C50" s="220"/>
      <c r="D50" s="217"/>
      <c r="E50" s="220"/>
      <c r="F50" s="24"/>
      <c r="G50" s="105"/>
      <c r="H50" s="24"/>
      <c r="I50" s="106"/>
    </row>
    <row r="51" spans="1:9" ht="12.75">
      <c r="A51" s="15" t="s">
        <v>433</v>
      </c>
      <c r="B51" s="217">
        <v>0</v>
      </c>
      <c r="C51" s="220">
        <v>0</v>
      </c>
      <c r="D51" s="217">
        <v>0</v>
      </c>
      <c r="E51" s="220">
        <v>0</v>
      </c>
      <c r="F51" s="24">
        <v>552562.01</v>
      </c>
      <c r="G51" s="105">
        <f>SUM('Egresos Reales'!H146)</f>
        <v>0</v>
      </c>
      <c r="H51" s="24">
        <f>SUM('Presupuesto Egresos'!H146)</f>
        <v>0</v>
      </c>
      <c r="I51" s="106">
        <f>SUM(H51-G51)</f>
        <v>0</v>
      </c>
    </row>
    <row r="52" spans="1:9" ht="12.75" hidden="1">
      <c r="A52" s="15"/>
      <c r="B52" s="217"/>
      <c r="C52" s="220"/>
      <c r="D52" s="217"/>
      <c r="E52" s="220"/>
      <c r="F52" s="24"/>
      <c r="G52" s="105"/>
      <c r="H52" s="24"/>
      <c r="I52" s="106"/>
    </row>
    <row r="53" spans="1:9" ht="12.75" hidden="1">
      <c r="A53" s="15" t="s">
        <v>320</v>
      </c>
      <c r="B53" s="217"/>
      <c r="C53" s="220">
        <v>0</v>
      </c>
      <c r="D53" s="217">
        <v>0</v>
      </c>
      <c r="E53" s="220">
        <v>0</v>
      </c>
      <c r="F53" s="24"/>
      <c r="G53" s="105">
        <f>SUM('Egresos Reales'!H147)</f>
        <v>0</v>
      </c>
      <c r="H53" s="24">
        <f>SUM('Presupuesto Egresos'!H147)</f>
        <v>0</v>
      </c>
      <c r="I53" s="106">
        <f>SUM(H53-G53)</f>
        <v>0</v>
      </c>
    </row>
    <row r="54" spans="1:9" ht="12.75" hidden="1">
      <c r="A54" s="15"/>
      <c r="B54" s="217"/>
      <c r="C54" s="220"/>
      <c r="D54" s="217"/>
      <c r="E54" s="220"/>
      <c r="F54" s="24"/>
      <c r="G54" s="105"/>
      <c r="H54" s="24"/>
      <c r="I54" s="106"/>
    </row>
    <row r="55" spans="1:9" ht="12.75" hidden="1">
      <c r="A55" s="15" t="s">
        <v>389</v>
      </c>
      <c r="B55" s="217"/>
      <c r="C55" s="220">
        <v>0</v>
      </c>
      <c r="D55" s="217">
        <v>0</v>
      </c>
      <c r="E55" s="220">
        <v>0</v>
      </c>
      <c r="F55" s="24"/>
      <c r="G55" s="105">
        <f>SUM('Egresos Reales'!H148)</f>
        <v>0</v>
      </c>
      <c r="H55" s="24">
        <f>SUM('Presupuesto Egresos'!H148)</f>
        <v>0</v>
      </c>
      <c r="I55" s="106">
        <f>SUM(H55-G55)</f>
        <v>0</v>
      </c>
    </row>
    <row r="56" spans="1:9" ht="12.75" hidden="1">
      <c r="A56" s="15"/>
      <c r="B56" s="217"/>
      <c r="C56" s="220"/>
      <c r="D56" s="217"/>
      <c r="E56" s="220"/>
      <c r="F56" s="24"/>
      <c r="G56" s="105"/>
      <c r="H56" s="24"/>
      <c r="I56" s="106"/>
    </row>
    <row r="57" spans="1:9" ht="12.75" hidden="1">
      <c r="A57" s="15" t="s">
        <v>434</v>
      </c>
      <c r="B57" s="217"/>
      <c r="C57" s="220">
        <v>0</v>
      </c>
      <c r="D57" s="217">
        <v>0</v>
      </c>
      <c r="E57" s="220">
        <v>0</v>
      </c>
      <c r="F57" s="24"/>
      <c r="G57" s="105">
        <f>SUM('Egresos Reales'!H149)</f>
        <v>0</v>
      </c>
      <c r="H57" s="24">
        <f>SUM('Presupuesto Egresos'!H149)</f>
        <v>0</v>
      </c>
      <c r="I57" s="106">
        <f>SUM(H57-G57)</f>
        <v>0</v>
      </c>
    </row>
    <row r="58" spans="1:9" ht="12.75">
      <c r="A58" s="15"/>
      <c r="B58" s="217"/>
      <c r="C58" s="220"/>
      <c r="D58" s="217"/>
      <c r="E58" s="220"/>
      <c r="F58" s="24"/>
      <c r="G58" s="105"/>
      <c r="H58" s="24"/>
      <c r="I58" s="106"/>
    </row>
    <row r="59" spans="1:9" ht="12.75">
      <c r="A59" s="200" t="s">
        <v>482</v>
      </c>
      <c r="B59" s="228">
        <v>750000</v>
      </c>
      <c r="C59" s="229">
        <v>0</v>
      </c>
      <c r="D59" s="228">
        <v>0</v>
      </c>
      <c r="E59" s="229">
        <v>0</v>
      </c>
      <c r="F59" s="24">
        <v>766350</v>
      </c>
      <c r="G59" s="105">
        <f>SUM('Egresos Reales'!H150)</f>
        <v>0</v>
      </c>
      <c r="H59" s="24">
        <f>SUM('Presupuesto Egresos'!H150)</f>
        <v>0</v>
      </c>
      <c r="I59" s="106">
        <f>SUM(H59-G59)</f>
        <v>0</v>
      </c>
    </row>
    <row r="60" spans="1:9" ht="12.75">
      <c r="A60" s="200"/>
      <c r="B60" s="228"/>
      <c r="C60" s="229"/>
      <c r="D60" s="228"/>
      <c r="E60" s="229"/>
      <c r="F60" s="24"/>
      <c r="G60" s="105"/>
      <c r="H60" s="24"/>
      <c r="I60" s="106"/>
    </row>
    <row r="61" spans="1:9" ht="12.75">
      <c r="A61" s="200" t="s">
        <v>525</v>
      </c>
      <c r="B61" s="228">
        <v>4360449.57</v>
      </c>
      <c r="C61" s="229">
        <v>-27923.440000000002</v>
      </c>
      <c r="D61" s="228">
        <v>0</v>
      </c>
      <c r="E61" s="229">
        <v>27923.440000000002</v>
      </c>
      <c r="F61" s="24">
        <v>4360449.57</v>
      </c>
      <c r="G61" s="105">
        <f>SUM('Egresos Reales'!H151)</f>
        <v>66076.56</v>
      </c>
      <c r="H61" s="24">
        <f>SUM('Presupuesto Egresos'!H151)</f>
        <v>0</v>
      </c>
      <c r="I61" s="106">
        <f>SUM(H61-G61)</f>
        <v>-66076.56</v>
      </c>
    </row>
    <row r="62" spans="1:9" ht="12.75">
      <c r="A62" s="200"/>
      <c r="B62" s="228"/>
      <c r="C62" s="229"/>
      <c r="D62" s="228"/>
      <c r="E62" s="229"/>
      <c r="F62" s="24"/>
      <c r="G62" s="105"/>
      <c r="H62" s="24"/>
      <c r="I62" s="106"/>
    </row>
    <row r="63" spans="1:9" ht="12.75">
      <c r="A63" s="200" t="s">
        <v>562</v>
      </c>
      <c r="B63" s="228">
        <v>0</v>
      </c>
      <c r="C63" s="229">
        <v>2307626.06</v>
      </c>
      <c r="D63" s="228">
        <v>0</v>
      </c>
      <c r="E63" s="229">
        <v>-2307626.06</v>
      </c>
      <c r="F63" s="24"/>
      <c r="G63" s="105">
        <f>SUM('Egresos Reales'!H152)</f>
        <v>2307626.06</v>
      </c>
      <c r="H63" s="24">
        <f>SUM('Presupuesto Egresos'!H152)</f>
        <v>0</v>
      </c>
      <c r="I63" s="106">
        <f>SUM(H63-G63)</f>
        <v>-2307626.06</v>
      </c>
    </row>
    <row r="64" spans="1:9" ht="12.75" hidden="1">
      <c r="A64" s="15"/>
      <c r="B64" s="217"/>
      <c r="C64" s="220"/>
      <c r="D64" s="217"/>
      <c r="E64" s="220"/>
      <c r="F64" s="24"/>
      <c r="G64" s="105"/>
      <c r="H64" s="24"/>
      <c r="I64" s="106"/>
    </row>
    <row r="65" spans="1:9" ht="12.75" hidden="1">
      <c r="A65" s="15" t="s">
        <v>321</v>
      </c>
      <c r="B65" s="217"/>
      <c r="C65" s="220">
        <v>0</v>
      </c>
      <c r="D65" s="217">
        <v>0</v>
      </c>
      <c r="E65" s="220">
        <v>0</v>
      </c>
      <c r="F65" s="24"/>
      <c r="G65" s="105">
        <f>SUM('Egresos Reales'!H153)</f>
        <v>0</v>
      </c>
      <c r="H65" s="24">
        <f>SUM('Presupuesto Egresos'!H153)</f>
        <v>0</v>
      </c>
      <c r="I65" s="106">
        <f>SUM(H65-G65)</f>
        <v>0</v>
      </c>
    </row>
    <row r="66" spans="1:9" ht="12.75" hidden="1">
      <c r="A66" s="15"/>
      <c r="B66" s="217"/>
      <c r="C66" s="220"/>
      <c r="D66" s="217"/>
      <c r="E66" s="220"/>
      <c r="F66" s="24"/>
      <c r="G66" s="105"/>
      <c r="H66" s="24"/>
      <c r="I66" s="106"/>
    </row>
    <row r="67" spans="1:9" ht="12.75" hidden="1">
      <c r="A67" s="15" t="s">
        <v>332</v>
      </c>
      <c r="B67" s="217"/>
      <c r="C67" s="220">
        <v>0</v>
      </c>
      <c r="D67" s="217">
        <v>0</v>
      </c>
      <c r="E67" s="220">
        <v>0</v>
      </c>
      <c r="F67" s="119"/>
      <c r="G67" s="105">
        <f>SUM('Egresos Reales'!H154)</f>
        <v>0</v>
      </c>
      <c r="H67" s="24">
        <f>SUM('Presupuesto Egresos'!H154)</f>
        <v>0</v>
      </c>
      <c r="I67" s="106">
        <f>SUM(H67-G67)</f>
        <v>0</v>
      </c>
    </row>
    <row r="68" spans="1:9" ht="12.75" hidden="1">
      <c r="A68" s="15"/>
      <c r="B68" s="217"/>
      <c r="C68" s="220"/>
      <c r="D68" s="217"/>
      <c r="E68" s="220"/>
      <c r="F68" s="24"/>
      <c r="G68" s="105"/>
      <c r="H68" s="24"/>
      <c r="I68" s="106"/>
    </row>
    <row r="69" spans="1:9" ht="12.75" hidden="1">
      <c r="A69" s="15" t="s">
        <v>391</v>
      </c>
      <c r="B69" s="217"/>
      <c r="C69" s="220">
        <v>0</v>
      </c>
      <c r="D69" s="217">
        <v>0</v>
      </c>
      <c r="E69" s="220">
        <v>0</v>
      </c>
      <c r="F69" s="24"/>
      <c r="G69" s="105">
        <f>SUM('Egresos Reales'!H155)</f>
        <v>0</v>
      </c>
      <c r="H69" s="24">
        <f>SUM('Presupuesto Egresos'!H155)</f>
        <v>0</v>
      </c>
      <c r="I69" s="106">
        <f>SUM(H69-G69)</f>
        <v>0</v>
      </c>
    </row>
    <row r="70" spans="1:9" ht="12.75" hidden="1">
      <c r="A70" s="15"/>
      <c r="B70" s="217"/>
      <c r="C70" s="220"/>
      <c r="D70" s="217"/>
      <c r="E70" s="220"/>
      <c r="F70" s="24"/>
      <c r="G70" s="105"/>
      <c r="H70" s="24"/>
      <c r="I70" s="106"/>
    </row>
    <row r="71" spans="1:9" ht="12.75" hidden="1">
      <c r="A71" s="15" t="s">
        <v>456</v>
      </c>
      <c r="B71" s="217"/>
      <c r="C71" s="220">
        <v>0</v>
      </c>
      <c r="D71" s="217">
        <v>0</v>
      </c>
      <c r="E71" s="220">
        <v>0</v>
      </c>
      <c r="F71" s="24"/>
      <c r="G71" s="105">
        <f>SUM('Egresos Reales'!H156)</f>
        <v>0</v>
      </c>
      <c r="H71" s="24">
        <f>SUM('Presupuesto Egresos'!H156)</f>
        <v>0</v>
      </c>
      <c r="I71" s="106">
        <f>SUM(H71-G71)</f>
        <v>0</v>
      </c>
    </row>
    <row r="72" spans="1:9" ht="12.75">
      <c r="A72" s="15"/>
      <c r="B72" s="217"/>
      <c r="C72" s="220"/>
      <c r="D72" s="217"/>
      <c r="E72" s="220"/>
      <c r="F72" s="24"/>
      <c r="G72" s="105"/>
      <c r="H72" s="24"/>
      <c r="I72" s="106"/>
    </row>
    <row r="73" spans="1:9" ht="12.75">
      <c r="A73" s="15" t="s">
        <v>487</v>
      </c>
      <c r="B73" s="217">
        <v>3950900.35</v>
      </c>
      <c r="C73" s="220">
        <v>0</v>
      </c>
      <c r="D73" s="217">
        <v>0</v>
      </c>
      <c r="E73" s="220">
        <v>0</v>
      </c>
      <c r="F73" s="24">
        <v>4343100.85</v>
      </c>
      <c r="G73" s="105">
        <f>SUM('Egresos Reales'!H157)</f>
        <v>0</v>
      </c>
      <c r="H73" s="24">
        <f>SUM('Presupuesto Egresos'!H157)</f>
        <v>0</v>
      </c>
      <c r="I73" s="106">
        <f>SUM(H73-G73)</f>
        <v>0</v>
      </c>
    </row>
    <row r="74" spans="1:9" ht="12.75">
      <c r="A74" s="15"/>
      <c r="B74" s="217"/>
      <c r="C74" s="220"/>
      <c r="D74" s="217"/>
      <c r="E74" s="220"/>
      <c r="F74" s="24"/>
      <c r="G74" s="105"/>
      <c r="H74" s="24"/>
      <c r="I74" s="106"/>
    </row>
    <row r="75" spans="1:9" ht="12.75">
      <c r="A75" s="15" t="s">
        <v>526</v>
      </c>
      <c r="B75" s="217">
        <v>1897822.78</v>
      </c>
      <c r="C75" s="220">
        <v>0</v>
      </c>
      <c r="D75" s="217">
        <v>0</v>
      </c>
      <c r="E75" s="220">
        <v>0</v>
      </c>
      <c r="F75" s="24">
        <v>1897822.78</v>
      </c>
      <c r="G75" s="105">
        <f>SUM('Egresos Reales'!H158)</f>
        <v>0</v>
      </c>
      <c r="H75" s="24">
        <f>SUM('Presupuesto Egresos'!H158)</f>
        <v>0</v>
      </c>
      <c r="I75" s="106">
        <f>SUM(H75-G75)</f>
        <v>0</v>
      </c>
    </row>
    <row r="76" spans="1:9" ht="12.75" hidden="1">
      <c r="A76" s="15"/>
      <c r="B76" s="217"/>
      <c r="C76" s="220"/>
      <c r="D76" s="217"/>
      <c r="E76" s="220"/>
      <c r="F76" s="24"/>
      <c r="G76" s="105"/>
      <c r="H76" s="24"/>
      <c r="I76" s="106"/>
    </row>
    <row r="77" spans="1:9" ht="12.75" hidden="1">
      <c r="A77" s="15" t="s">
        <v>397</v>
      </c>
      <c r="B77" s="217"/>
      <c r="C77" s="220">
        <v>0</v>
      </c>
      <c r="D77" s="217">
        <v>0</v>
      </c>
      <c r="E77" s="220">
        <v>0</v>
      </c>
      <c r="F77" s="24"/>
      <c r="G77" s="105">
        <f>SUM('Egresos Reales'!H159)</f>
        <v>0</v>
      </c>
      <c r="H77" s="24">
        <f>SUM('Presupuesto Egresos'!H159)</f>
        <v>0</v>
      </c>
      <c r="I77" s="106">
        <f>SUM(H77-G77)</f>
        <v>0</v>
      </c>
    </row>
    <row r="78" spans="1:9" ht="12.75">
      <c r="A78" s="15"/>
      <c r="B78" s="217"/>
      <c r="C78" s="220"/>
      <c r="D78" s="217"/>
      <c r="E78" s="220"/>
      <c r="F78" s="24"/>
      <c r="G78" s="105"/>
      <c r="H78" s="24"/>
      <c r="I78" s="106"/>
    </row>
    <row r="79" spans="1:9" ht="12.75">
      <c r="A79" s="15" t="s">
        <v>343</v>
      </c>
      <c r="B79" s="217">
        <v>0</v>
      </c>
      <c r="C79" s="220">
        <v>0</v>
      </c>
      <c r="D79" s="217">
        <v>0</v>
      </c>
      <c r="E79" s="220">
        <v>0</v>
      </c>
      <c r="F79" s="24">
        <v>3182448.69</v>
      </c>
      <c r="G79" s="105">
        <f>SUM('Egresos Reales'!H160)</f>
        <v>0</v>
      </c>
      <c r="H79" s="24">
        <f>SUM('Presupuesto Egresos'!H160)</f>
        <v>0</v>
      </c>
      <c r="I79" s="106">
        <f>SUM(H79-G79)</f>
        <v>0</v>
      </c>
    </row>
    <row r="80" spans="1:9" ht="12.75" hidden="1">
      <c r="A80" s="15"/>
      <c r="B80" s="217"/>
      <c r="C80" s="220"/>
      <c r="D80" s="217"/>
      <c r="E80" s="220"/>
      <c r="F80" s="24"/>
      <c r="G80" s="105"/>
      <c r="H80" s="24"/>
      <c r="I80" s="106"/>
    </row>
    <row r="81" spans="1:9" ht="12.75" hidden="1">
      <c r="A81" s="15" t="s">
        <v>430</v>
      </c>
      <c r="B81" s="217"/>
      <c r="C81" s="220">
        <v>0</v>
      </c>
      <c r="D81" s="217">
        <v>0</v>
      </c>
      <c r="E81" s="220">
        <v>0</v>
      </c>
      <c r="F81" s="24"/>
      <c r="G81" s="105">
        <f>SUM('Egresos Reales'!H161)</f>
        <v>0</v>
      </c>
      <c r="H81" s="24">
        <f>SUM('Presupuesto Egresos'!H161)</f>
        <v>0</v>
      </c>
      <c r="I81" s="106">
        <f>SUM(H81-G81)</f>
        <v>0</v>
      </c>
    </row>
    <row r="82" spans="1:9" ht="12.75">
      <c r="A82" s="15"/>
      <c r="B82" s="217"/>
      <c r="C82" s="220"/>
      <c r="D82" s="217"/>
      <c r="E82" s="220"/>
      <c r="F82" s="24"/>
      <c r="G82" s="105"/>
      <c r="H82" s="24"/>
      <c r="I82" s="106"/>
    </row>
    <row r="83" spans="1:9" ht="12.75">
      <c r="A83" s="15" t="s">
        <v>488</v>
      </c>
      <c r="B83" s="217">
        <v>358172.79000000004</v>
      </c>
      <c r="C83" s="220">
        <v>0</v>
      </c>
      <c r="D83" s="217">
        <v>0</v>
      </c>
      <c r="E83" s="220">
        <v>0</v>
      </c>
      <c r="F83" s="24">
        <v>1590705.62</v>
      </c>
      <c r="G83" s="105">
        <f>SUM('Egresos Reales'!H162)</f>
        <v>0</v>
      </c>
      <c r="H83" s="24">
        <f>SUM('Presupuesto Egresos'!H162)</f>
        <v>0</v>
      </c>
      <c r="I83" s="106">
        <f>SUM(H83-G83)</f>
        <v>0</v>
      </c>
    </row>
    <row r="84" spans="1:9" ht="12.75" hidden="1">
      <c r="A84" s="15"/>
      <c r="B84" s="217"/>
      <c r="C84" s="220"/>
      <c r="D84" s="217"/>
      <c r="E84" s="220"/>
      <c r="F84" s="24"/>
      <c r="G84" s="105"/>
      <c r="H84" s="24"/>
      <c r="I84" s="106"/>
    </row>
    <row r="85" spans="1:9" ht="12.75" hidden="1">
      <c r="A85" s="15" t="s">
        <v>395</v>
      </c>
      <c r="B85" s="217"/>
      <c r="C85" s="220">
        <v>0</v>
      </c>
      <c r="D85" s="217">
        <v>0</v>
      </c>
      <c r="E85" s="223">
        <v>0</v>
      </c>
      <c r="F85" s="24"/>
      <c r="G85" s="105">
        <f>SUM('Egresos Reales'!H163)</f>
        <v>0</v>
      </c>
      <c r="H85" s="24">
        <f>SUM('Presupuesto Egresos'!H163)</f>
        <v>0</v>
      </c>
      <c r="I85" s="106">
        <f>SUM(H85-G85)</f>
        <v>0</v>
      </c>
    </row>
    <row r="86" spans="1:9" ht="12.75" hidden="1">
      <c r="A86" s="15"/>
      <c r="B86" s="217"/>
      <c r="C86" s="220"/>
      <c r="D86" s="217"/>
      <c r="E86" s="223"/>
      <c r="F86" s="24"/>
      <c r="G86" s="105"/>
      <c r="H86" s="24"/>
      <c r="I86" s="106"/>
    </row>
    <row r="87" spans="1:9" ht="12.75" hidden="1">
      <c r="A87" s="15" t="s">
        <v>470</v>
      </c>
      <c r="B87" s="217"/>
      <c r="C87" s="220">
        <v>0</v>
      </c>
      <c r="D87" s="217">
        <v>0</v>
      </c>
      <c r="E87" s="223">
        <v>0</v>
      </c>
      <c r="F87" s="24"/>
      <c r="G87" s="105">
        <f>SUM('Egresos Reales'!H164)</f>
        <v>0</v>
      </c>
      <c r="H87" s="24">
        <f>SUM('Presupuesto Egresos'!H164)</f>
        <v>0</v>
      </c>
      <c r="I87" s="106">
        <f>SUM(H87-G87)</f>
        <v>0</v>
      </c>
    </row>
    <row r="88" spans="1:9" ht="12.75">
      <c r="A88" s="15"/>
      <c r="B88" s="217"/>
      <c r="C88" s="220"/>
      <c r="D88" s="217"/>
      <c r="E88" s="223"/>
      <c r="F88" s="24"/>
      <c r="G88" s="105"/>
      <c r="H88" s="24"/>
      <c r="I88" s="106"/>
    </row>
    <row r="89" spans="1:9" ht="12.75">
      <c r="A89" s="15" t="s">
        <v>485</v>
      </c>
      <c r="B89" s="217">
        <v>15620758.95</v>
      </c>
      <c r="C89" s="220">
        <v>0</v>
      </c>
      <c r="D89" s="217">
        <v>0</v>
      </c>
      <c r="E89" s="223">
        <v>0</v>
      </c>
      <c r="F89" s="24">
        <v>15620758.95</v>
      </c>
      <c r="G89" s="105">
        <f>SUM('Egresos Reales'!H165)</f>
        <v>0</v>
      </c>
      <c r="H89" s="24">
        <f>SUM('Presupuesto Egresos'!H165)</f>
        <v>0</v>
      </c>
      <c r="I89" s="106">
        <f>SUM(H89-G89)</f>
        <v>0</v>
      </c>
    </row>
    <row r="90" spans="1:9" ht="12.75">
      <c r="A90" s="15"/>
      <c r="B90" s="217"/>
      <c r="C90" s="220"/>
      <c r="D90" s="217"/>
      <c r="E90" s="223"/>
      <c r="F90" s="24"/>
      <c r="G90" s="105"/>
      <c r="H90" s="24"/>
      <c r="I90" s="106"/>
    </row>
    <row r="91" spans="1:9" ht="12.75">
      <c r="A91" s="15" t="s">
        <v>500</v>
      </c>
      <c r="B91" s="217">
        <v>0</v>
      </c>
      <c r="C91" s="220">
        <v>11833730.399999999</v>
      </c>
      <c r="D91" s="217">
        <v>12000000</v>
      </c>
      <c r="E91" s="223">
        <v>166269.6000000015</v>
      </c>
      <c r="F91" s="24"/>
      <c r="G91" s="105">
        <f>SUM('Egresos Reales'!H166)</f>
        <v>25412746.77</v>
      </c>
      <c r="H91" s="24">
        <f>SUM('Presupuesto Egresos'!H166)</f>
        <v>24096610</v>
      </c>
      <c r="I91" s="106">
        <f>SUM(H91-G91)</f>
        <v>-1316136.7699999996</v>
      </c>
    </row>
    <row r="92" spans="1:9" ht="12.75" hidden="1">
      <c r="A92" s="15"/>
      <c r="B92" s="217"/>
      <c r="C92" s="220"/>
      <c r="D92" s="217"/>
      <c r="E92" s="223"/>
      <c r="F92" s="24"/>
      <c r="G92" s="105"/>
      <c r="H92" s="24"/>
      <c r="I92" s="106"/>
    </row>
    <row r="93" spans="1:9" ht="12.75" hidden="1">
      <c r="A93" s="15" t="s">
        <v>310</v>
      </c>
      <c r="B93" s="217"/>
      <c r="C93" s="220">
        <v>0</v>
      </c>
      <c r="D93" s="217">
        <v>0</v>
      </c>
      <c r="E93" s="223">
        <v>0</v>
      </c>
      <c r="F93" s="24"/>
      <c r="G93" s="105">
        <f>SUM('Egresos Reales'!H167)</f>
        <v>0</v>
      </c>
      <c r="H93" s="24">
        <f>SUM('Presupuesto Egresos'!H167)</f>
        <v>0</v>
      </c>
      <c r="I93" s="106">
        <f>SUM(H93-G93)</f>
        <v>0</v>
      </c>
    </row>
    <row r="94" spans="1:9" ht="12.75" hidden="1">
      <c r="A94" s="15"/>
      <c r="B94" s="217"/>
      <c r="C94" s="220"/>
      <c r="D94" s="217"/>
      <c r="E94" s="223"/>
      <c r="F94" s="24"/>
      <c r="G94" s="105"/>
      <c r="H94" s="24"/>
      <c r="I94" s="106"/>
    </row>
    <row r="95" spans="1:9" ht="12.75" hidden="1">
      <c r="A95" s="15" t="s">
        <v>398</v>
      </c>
      <c r="B95" s="217"/>
      <c r="C95" s="220">
        <v>0</v>
      </c>
      <c r="D95" s="217">
        <v>0</v>
      </c>
      <c r="E95" s="223">
        <v>0</v>
      </c>
      <c r="F95" s="24"/>
      <c r="G95" s="105">
        <f>SUM('Egresos Reales'!H168)</f>
        <v>0</v>
      </c>
      <c r="H95" s="24">
        <f>SUM('Presupuesto Egresos'!H168)</f>
        <v>0</v>
      </c>
      <c r="I95" s="106">
        <f>SUM(H95-G95)</f>
        <v>0</v>
      </c>
    </row>
    <row r="96" spans="1:9" ht="12.75">
      <c r="A96" s="15"/>
      <c r="B96" s="217"/>
      <c r="C96" s="220"/>
      <c r="D96" s="217"/>
      <c r="E96" s="220"/>
      <c r="F96" s="24"/>
      <c r="G96" s="105"/>
      <c r="H96" s="24"/>
      <c r="I96" s="106"/>
    </row>
    <row r="97" spans="1:9" ht="12.75">
      <c r="A97" s="15" t="s">
        <v>457</v>
      </c>
      <c r="B97" s="217">
        <v>0</v>
      </c>
      <c r="C97" s="220">
        <v>0</v>
      </c>
      <c r="D97" s="217">
        <v>0</v>
      </c>
      <c r="E97" s="220">
        <v>0</v>
      </c>
      <c r="F97" s="24">
        <v>233065.97</v>
      </c>
      <c r="G97" s="105">
        <f>SUM('Egresos Reales'!H169)</f>
        <v>0</v>
      </c>
      <c r="H97" s="24">
        <f>SUM('Presupuesto Egresos'!H169)</f>
        <v>0</v>
      </c>
      <c r="I97" s="106">
        <f>SUM(H97-G97)</f>
        <v>0</v>
      </c>
    </row>
    <row r="98" spans="1:9" ht="12.75">
      <c r="A98" s="15"/>
      <c r="B98" s="217"/>
      <c r="C98" s="220"/>
      <c r="D98" s="217"/>
      <c r="E98" s="220"/>
      <c r="F98" s="24"/>
      <c r="G98" s="105"/>
      <c r="H98" s="24"/>
      <c r="I98" s="106"/>
    </row>
    <row r="99" spans="1:9" ht="12.75">
      <c r="A99" s="15" t="s">
        <v>491</v>
      </c>
      <c r="B99" s="217">
        <v>0</v>
      </c>
      <c r="C99" s="220">
        <v>0</v>
      </c>
      <c r="D99" s="217">
        <v>0</v>
      </c>
      <c r="E99" s="220">
        <v>0</v>
      </c>
      <c r="F99" s="24">
        <v>256259.84</v>
      </c>
      <c r="G99" s="105">
        <f>SUM('Egresos Reales'!H170)</f>
        <v>0</v>
      </c>
      <c r="H99" s="24">
        <f>SUM('Presupuesto Egresos'!H170)</f>
        <v>0</v>
      </c>
      <c r="I99" s="106">
        <f>SUM(H99-G99)</f>
        <v>0</v>
      </c>
    </row>
    <row r="100" spans="1:9" ht="12.75" hidden="1">
      <c r="A100" s="15"/>
      <c r="B100" s="217"/>
      <c r="C100" s="220"/>
      <c r="D100" s="217"/>
      <c r="E100" s="220"/>
      <c r="F100" s="24"/>
      <c r="G100" s="105"/>
      <c r="H100" s="24"/>
      <c r="I100" s="106"/>
    </row>
    <row r="101" spans="1:9" ht="12.75" hidden="1">
      <c r="A101" s="15" t="s">
        <v>523</v>
      </c>
      <c r="B101" s="217"/>
      <c r="C101" s="220">
        <v>0</v>
      </c>
      <c r="D101" s="217">
        <v>0</v>
      </c>
      <c r="E101" s="220">
        <v>0</v>
      </c>
      <c r="F101" s="24"/>
      <c r="G101" s="105">
        <f>SUM('Egresos Reales'!H171)</f>
        <v>0</v>
      </c>
      <c r="H101" s="24">
        <f>SUM('Presupuesto Egresos'!H171)</f>
        <v>0</v>
      </c>
      <c r="I101" s="106">
        <f>SUM(H101-G101)</f>
        <v>0</v>
      </c>
    </row>
    <row r="102" spans="1:9" ht="12.75" hidden="1">
      <c r="A102" s="15"/>
      <c r="B102" s="217"/>
      <c r="C102" s="220"/>
      <c r="D102" s="217"/>
      <c r="E102" s="220"/>
      <c r="F102" s="24"/>
      <c r="G102" s="105"/>
      <c r="H102" s="24"/>
      <c r="I102" s="106"/>
    </row>
    <row r="103" spans="1:9" ht="12.75" hidden="1">
      <c r="A103" s="15" t="s">
        <v>503</v>
      </c>
      <c r="B103" s="217"/>
      <c r="C103" s="220">
        <v>0</v>
      </c>
      <c r="D103" s="217">
        <v>0</v>
      </c>
      <c r="E103" s="220">
        <v>0</v>
      </c>
      <c r="F103" s="24"/>
      <c r="G103" s="105">
        <f>SUM('Egresos Reales'!H172)</f>
        <v>0</v>
      </c>
      <c r="H103" s="24">
        <f>SUM('Presupuesto Egresos'!H172)</f>
        <v>0</v>
      </c>
      <c r="I103" s="106">
        <f>SUM(H103-G103)</f>
        <v>0</v>
      </c>
    </row>
    <row r="104" spans="1:9" ht="12.75" hidden="1">
      <c r="A104" s="15"/>
      <c r="B104" s="217"/>
      <c r="C104" s="220"/>
      <c r="D104" s="217"/>
      <c r="E104" s="220"/>
      <c r="F104" s="24"/>
      <c r="G104" s="105"/>
      <c r="H104" s="24"/>
      <c r="I104" s="106"/>
    </row>
    <row r="105" spans="1:9" ht="12.75" hidden="1">
      <c r="A105" s="15" t="s">
        <v>449</v>
      </c>
      <c r="B105" s="217"/>
      <c r="C105" s="220">
        <v>0</v>
      </c>
      <c r="D105" s="217">
        <v>0</v>
      </c>
      <c r="E105" s="220">
        <v>0</v>
      </c>
      <c r="F105" s="24"/>
      <c r="G105" s="105">
        <f>SUM('Egresos Reales'!H173)</f>
        <v>0</v>
      </c>
      <c r="H105" s="24">
        <f>SUM('Presupuesto Egresos'!H173)</f>
        <v>0</v>
      </c>
      <c r="I105" s="106">
        <f>SUM(H105-G105)</f>
        <v>0</v>
      </c>
    </row>
    <row r="106" spans="1:9" ht="12.75" hidden="1">
      <c r="A106" s="15"/>
      <c r="B106" s="217"/>
      <c r="C106" s="220"/>
      <c r="D106" s="217"/>
      <c r="E106" s="220"/>
      <c r="F106" s="24"/>
      <c r="G106" s="105"/>
      <c r="H106" s="24"/>
      <c r="I106" s="106"/>
    </row>
    <row r="107" spans="1:9" ht="12.75" hidden="1">
      <c r="A107" s="193" t="s">
        <v>458</v>
      </c>
      <c r="B107" s="247"/>
      <c r="C107" s="248">
        <v>0</v>
      </c>
      <c r="D107" s="247">
        <v>0</v>
      </c>
      <c r="E107" s="248">
        <v>0</v>
      </c>
      <c r="F107" s="24"/>
      <c r="G107" s="105">
        <f>SUM('Egresos Reales'!H174)</f>
        <v>0</v>
      </c>
      <c r="H107" s="24">
        <f>SUM('Presupuesto Egresos'!H174)</f>
        <v>0</v>
      </c>
      <c r="I107" s="106">
        <f>SUM(H107-G107)</f>
        <v>0</v>
      </c>
    </row>
    <row r="108" spans="1:9" ht="12.75">
      <c r="A108" s="15"/>
      <c r="B108" s="217"/>
      <c r="C108" s="220"/>
      <c r="D108" s="217"/>
      <c r="E108" s="220"/>
      <c r="F108" s="24"/>
      <c r="G108" s="105"/>
      <c r="H108" s="24"/>
      <c r="I108" s="106"/>
    </row>
    <row r="109" spans="1:9" ht="12.75">
      <c r="A109" s="193" t="s">
        <v>459</v>
      </c>
      <c r="B109" s="247">
        <v>0</v>
      </c>
      <c r="C109" s="248">
        <v>0</v>
      </c>
      <c r="D109" s="247">
        <v>0</v>
      </c>
      <c r="E109" s="248">
        <v>0</v>
      </c>
      <c r="F109" s="24"/>
      <c r="G109" s="105">
        <f>SUM('Egresos Reales'!H175)</f>
        <v>779246.1</v>
      </c>
      <c r="H109" s="24">
        <f>SUM('Presupuesto Egresos'!H175)</f>
        <v>0</v>
      </c>
      <c r="I109" s="106">
        <f>SUM(H109-G109)</f>
        <v>-779246.1</v>
      </c>
    </row>
    <row r="110" spans="1:9" ht="12.75">
      <c r="A110" s="193"/>
      <c r="B110" s="247"/>
      <c r="C110" s="248"/>
      <c r="D110" s="247"/>
      <c r="E110" s="248"/>
      <c r="F110" s="24"/>
      <c r="G110" s="105"/>
      <c r="H110" s="24"/>
      <c r="I110" s="106"/>
    </row>
    <row r="111" spans="1:9" ht="12.75">
      <c r="A111" s="193" t="s">
        <v>527</v>
      </c>
      <c r="B111" s="247">
        <v>0</v>
      </c>
      <c r="C111" s="248">
        <v>0</v>
      </c>
      <c r="D111" s="247">
        <v>0</v>
      </c>
      <c r="E111" s="248">
        <v>0</v>
      </c>
      <c r="F111" s="24">
        <v>843770.46</v>
      </c>
      <c r="G111" s="105">
        <f>SUM('Egresos Reales'!H176)</f>
        <v>0</v>
      </c>
      <c r="H111" s="24">
        <f>SUM('Presupuesto Egresos'!H176)</f>
        <v>0</v>
      </c>
      <c r="I111" s="106">
        <f>SUM(H111-G111)</f>
        <v>0</v>
      </c>
    </row>
    <row r="112" spans="1:9" ht="12.75">
      <c r="A112" s="193"/>
      <c r="B112" s="247"/>
      <c r="C112" s="248"/>
      <c r="D112" s="247"/>
      <c r="E112" s="248"/>
      <c r="F112" s="24"/>
      <c r="G112" s="105"/>
      <c r="H112" s="24"/>
      <c r="I112" s="106"/>
    </row>
    <row r="113" spans="1:9" ht="12.75">
      <c r="A113" s="193" t="s">
        <v>521</v>
      </c>
      <c r="B113" s="247">
        <v>1776773.97</v>
      </c>
      <c r="C113" s="248">
        <v>2483147.77</v>
      </c>
      <c r="D113" s="247">
        <v>1145805.94</v>
      </c>
      <c r="E113" s="248">
        <v>-1337341.83</v>
      </c>
      <c r="F113" s="24">
        <v>1776773.97</v>
      </c>
      <c r="G113" s="105">
        <f>SUM('Egresos Reales'!H177)</f>
        <v>2483147.77</v>
      </c>
      <c r="H113" s="24">
        <f>SUM('Presupuesto Egresos'!H177)</f>
        <v>4145805.94</v>
      </c>
      <c r="I113" s="106">
        <f>SUM(H113-G113)</f>
        <v>1662658.17</v>
      </c>
    </row>
    <row r="114" spans="1:9" ht="12.75" hidden="1">
      <c r="A114" s="15"/>
      <c r="B114" s="217"/>
      <c r="C114" s="220"/>
      <c r="D114" s="217"/>
      <c r="E114" s="220"/>
      <c r="F114" s="24"/>
      <c r="G114" s="105"/>
      <c r="H114" s="24"/>
      <c r="I114" s="106"/>
    </row>
    <row r="115" spans="1:9" ht="12.75" hidden="1">
      <c r="A115" s="193" t="s">
        <v>460</v>
      </c>
      <c r="B115" s="247"/>
      <c r="C115" s="248">
        <v>0</v>
      </c>
      <c r="D115" s="247">
        <v>0</v>
      </c>
      <c r="E115" s="248">
        <v>0</v>
      </c>
      <c r="F115" s="24"/>
      <c r="G115" s="105">
        <f>SUM('Egresos Reales'!H178)</f>
        <v>0</v>
      </c>
      <c r="H115" s="24">
        <f>SUM('Presupuesto Egresos'!H178)</f>
        <v>0</v>
      </c>
      <c r="I115" s="106">
        <f>SUM(H115-G115)</f>
        <v>0</v>
      </c>
    </row>
    <row r="116" spans="1:9" ht="12.75">
      <c r="A116" s="193"/>
      <c r="B116" s="247"/>
      <c r="C116" s="248"/>
      <c r="D116" s="247"/>
      <c r="E116" s="248"/>
      <c r="F116" s="24"/>
      <c r="G116" s="105"/>
      <c r="H116" s="24"/>
      <c r="I116" s="106"/>
    </row>
    <row r="117" spans="1:9" ht="12.75">
      <c r="A117" s="15" t="s">
        <v>483</v>
      </c>
      <c r="B117" s="217">
        <v>448894.3</v>
      </c>
      <c r="C117" s="220">
        <v>0</v>
      </c>
      <c r="D117" s="217">
        <v>0</v>
      </c>
      <c r="E117" s="220">
        <v>0</v>
      </c>
      <c r="F117" s="24">
        <v>9474316.93</v>
      </c>
      <c r="G117" s="105">
        <f>SUM('Egresos Reales'!H179)</f>
        <v>0</v>
      </c>
      <c r="H117" s="24">
        <f>SUM('Presupuesto Egresos'!H179)</f>
        <v>0</v>
      </c>
      <c r="I117" s="106">
        <f>SUM(H117-G117)</f>
        <v>0</v>
      </c>
    </row>
    <row r="118" spans="1:9" ht="12.75">
      <c r="A118" s="15"/>
      <c r="B118" s="217"/>
      <c r="C118" s="220"/>
      <c r="D118" s="217"/>
      <c r="E118" s="220"/>
      <c r="F118" s="24"/>
      <c r="G118" s="105"/>
      <c r="H118" s="24"/>
      <c r="I118" s="106"/>
    </row>
    <row r="119" spans="1:9" ht="12.75">
      <c r="A119" s="15" t="s">
        <v>528</v>
      </c>
      <c r="B119" s="217">
        <v>0</v>
      </c>
      <c r="C119" s="220">
        <v>11222477.05</v>
      </c>
      <c r="D119" s="217">
        <v>14900000</v>
      </c>
      <c r="E119" s="220">
        <v>3677522.9499999993</v>
      </c>
      <c r="F119" s="24"/>
      <c r="G119" s="105">
        <f>SUM('Egresos Reales'!H180)</f>
        <v>30881771.669999998</v>
      </c>
      <c r="H119" s="24">
        <f>SUM('Presupuesto Egresos'!H180)</f>
        <v>46500000</v>
      </c>
      <c r="I119" s="106">
        <f>SUM(H119-G119)</f>
        <v>15618228.330000002</v>
      </c>
    </row>
    <row r="120" spans="1:9" ht="12.75" hidden="1">
      <c r="A120" s="15"/>
      <c r="B120" s="217"/>
      <c r="C120" s="220"/>
      <c r="D120" s="217"/>
      <c r="E120" s="220"/>
      <c r="F120" s="24"/>
      <c r="G120" s="105"/>
      <c r="H120" s="24"/>
      <c r="I120" s="106"/>
    </row>
    <row r="121" spans="1:9" ht="12.75" hidden="1">
      <c r="A121" s="15" t="s">
        <v>506</v>
      </c>
      <c r="B121" s="217"/>
      <c r="C121" s="220">
        <v>0</v>
      </c>
      <c r="D121" s="217">
        <v>0</v>
      </c>
      <c r="E121" s="223">
        <v>0</v>
      </c>
      <c r="F121" s="24"/>
      <c r="G121" s="105">
        <f>SUM('Egresos Reales'!H181)</f>
        <v>0</v>
      </c>
      <c r="H121" s="24">
        <f>SUM('Presupuesto Egresos'!H181)</f>
        <v>0</v>
      </c>
      <c r="I121" s="106">
        <f>SUM(H121-G121)</f>
        <v>0</v>
      </c>
    </row>
    <row r="122" spans="1:9" ht="12.75">
      <c r="A122" s="15"/>
      <c r="B122" s="218"/>
      <c r="C122" s="220"/>
      <c r="D122" s="218"/>
      <c r="E122" s="220"/>
      <c r="F122" s="24"/>
      <c r="G122" s="105"/>
      <c r="H122" s="24"/>
      <c r="I122" s="106"/>
    </row>
    <row r="123" spans="1:9" ht="12.75">
      <c r="A123" s="5" t="s">
        <v>4</v>
      </c>
      <c r="B123" s="225">
        <v>31305085.999999996</v>
      </c>
      <c r="C123" s="225">
        <v>35951736.47</v>
      </c>
      <c r="D123" s="225">
        <v>34192805.94</v>
      </c>
      <c r="E123" s="225">
        <v>-1758930.5299999993</v>
      </c>
      <c r="F123" s="162">
        <f>SUM(F10:F122)</f>
        <v>54719914.38000001</v>
      </c>
      <c r="G123" s="162">
        <f>SUM(G10:G122)</f>
        <v>78491810.43</v>
      </c>
      <c r="H123" s="162">
        <f>SUM(H10:H122)</f>
        <v>86509415.94</v>
      </c>
      <c r="I123" s="162">
        <f>SUM(I10:I122)</f>
        <v>8017605.510000002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21" bottom="0.1968503937007874" header="0" footer="0"/>
  <pageSetup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80" zoomScaleNormal="80" zoomScalePageLayoutView="0" workbookViewId="0" topLeftCell="A1">
      <selection activeCell="A2" sqref="A2:I2"/>
    </sheetView>
  </sheetViews>
  <sheetFormatPr defaultColWidth="11.421875" defaultRowHeight="12.75"/>
  <cols>
    <col min="1" max="1" width="32.57421875" style="0" customWidth="1"/>
    <col min="2" max="5" width="17.421875" style="0" customWidth="1"/>
    <col min="6" max="6" width="18.7109375" style="0" bestFit="1" customWidth="1"/>
    <col min="7" max="9" width="16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5</v>
      </c>
      <c r="B4" s="262"/>
      <c r="C4" s="262"/>
      <c r="D4" s="262"/>
      <c r="E4" s="262"/>
      <c r="F4" s="262"/>
      <c r="G4" s="262"/>
      <c r="H4" s="262"/>
      <c r="I4" s="262"/>
    </row>
    <row r="5" ht="13.5" thickBot="1">
      <c r="A5" s="116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12</v>
      </c>
      <c r="B10" s="216">
        <v>31472898.29</v>
      </c>
      <c r="C10" s="216">
        <v>43360376.269999996</v>
      </c>
      <c r="D10" s="216">
        <v>33454698</v>
      </c>
      <c r="E10" s="216">
        <v>9905678.269999996</v>
      </c>
      <c r="F10" s="10">
        <v>130292301.07</v>
      </c>
      <c r="G10" s="10">
        <f>SUM('Ingresos Reales'!H8)</f>
        <v>180929930.98000002</v>
      </c>
      <c r="H10" s="10">
        <f>SUM('Presupuesto Ingresos'!H9)</f>
        <v>138663192</v>
      </c>
      <c r="I10" s="10">
        <f>SUM(G10-H10)</f>
        <v>42266738.98000002</v>
      </c>
    </row>
    <row r="11" spans="1:9" ht="12.75">
      <c r="A11" s="8"/>
      <c r="B11" s="217"/>
      <c r="C11" s="217"/>
      <c r="D11" s="217"/>
      <c r="E11" s="217"/>
      <c r="F11" s="11"/>
      <c r="G11" s="11"/>
      <c r="H11" s="11"/>
      <c r="I11" s="11"/>
    </row>
    <row r="12" spans="1:9" ht="12.75">
      <c r="A12" s="8" t="s">
        <v>13</v>
      </c>
      <c r="B12" s="217">
        <v>12342890.380000003</v>
      </c>
      <c r="C12" s="217">
        <v>14756296.95</v>
      </c>
      <c r="D12" s="217">
        <v>13543644</v>
      </c>
      <c r="E12" s="217">
        <v>1212652.9499999993</v>
      </c>
      <c r="F12" s="11">
        <v>21132232.28</v>
      </c>
      <c r="G12" s="11">
        <f>SUM('Ingresos Reales'!H16)</f>
        <v>25411823.410000004</v>
      </c>
      <c r="H12" s="11">
        <f>SUM('Presupuesto Ingresos'!H17)</f>
        <v>28558980</v>
      </c>
      <c r="I12" s="11">
        <f>SUM(G12-H12)</f>
        <v>-3147156.589999996</v>
      </c>
    </row>
    <row r="13" spans="1:9" ht="12.75">
      <c r="A13" s="8"/>
      <c r="B13" s="217"/>
      <c r="C13" s="217"/>
      <c r="D13" s="217"/>
      <c r="E13" s="217"/>
      <c r="F13" s="11"/>
      <c r="G13" s="11"/>
      <c r="H13" s="11"/>
      <c r="I13" s="11"/>
    </row>
    <row r="14" spans="1:9" ht="12.75">
      <c r="A14" s="8" t="s">
        <v>196</v>
      </c>
      <c r="B14" s="217">
        <v>0</v>
      </c>
      <c r="C14" s="217">
        <v>0</v>
      </c>
      <c r="D14" s="217">
        <v>0</v>
      </c>
      <c r="E14" s="217">
        <v>0</v>
      </c>
      <c r="F14" s="11">
        <v>0</v>
      </c>
      <c r="G14" s="11">
        <f>SUM('Ingresos Reales'!H30)</f>
        <v>0</v>
      </c>
      <c r="H14" s="11">
        <f>SUM('Presupuesto Ingresos'!H31)</f>
        <v>0</v>
      </c>
      <c r="I14" s="11">
        <f>SUM(G14-H14)</f>
        <v>0</v>
      </c>
    </row>
    <row r="15" spans="1:9" ht="12.75">
      <c r="A15" s="8"/>
      <c r="B15" s="217"/>
      <c r="C15" s="217"/>
      <c r="D15" s="217"/>
      <c r="E15" s="217"/>
      <c r="F15" s="11"/>
      <c r="G15" s="11"/>
      <c r="H15" s="11"/>
      <c r="I15" s="11"/>
    </row>
    <row r="16" spans="1:9" ht="12.75">
      <c r="A16" s="8" t="s">
        <v>14</v>
      </c>
      <c r="B16" s="217">
        <v>1839202.04</v>
      </c>
      <c r="C16" s="217">
        <v>3508682.5599999996</v>
      </c>
      <c r="D16" s="217">
        <v>2672423</v>
      </c>
      <c r="E16" s="217">
        <v>836259.5599999996</v>
      </c>
      <c r="F16" s="11">
        <v>2885510.6100000003</v>
      </c>
      <c r="G16" s="11">
        <f>SUM('Ingresos Reales'!H35)</f>
        <v>6478357.28</v>
      </c>
      <c r="H16" s="11">
        <f>SUM('Presupuesto Ingresos'!H36)</f>
        <v>3736528.64</v>
      </c>
      <c r="I16" s="11">
        <f>SUM(G16-H16)</f>
        <v>2741828.64</v>
      </c>
    </row>
    <row r="17" spans="1:9" ht="12.75">
      <c r="A17" s="8"/>
      <c r="B17" s="217"/>
      <c r="C17" s="217"/>
      <c r="D17" s="217"/>
      <c r="E17" s="217"/>
      <c r="F17" s="11"/>
      <c r="G17" s="11"/>
      <c r="H17" s="11"/>
      <c r="I17" s="11"/>
    </row>
    <row r="18" spans="1:9" ht="12.75">
      <c r="A18" s="8" t="s">
        <v>15</v>
      </c>
      <c r="B18" s="217">
        <v>11866350.83</v>
      </c>
      <c r="C18" s="217">
        <v>11870561.440000001</v>
      </c>
      <c r="D18" s="217">
        <v>20388360</v>
      </c>
      <c r="E18" s="217">
        <v>-8517798.559999999</v>
      </c>
      <c r="F18" s="11">
        <v>25200115.04</v>
      </c>
      <c r="G18" s="11">
        <f>SUM('Ingresos Reales'!H48)</f>
        <v>19839757.88</v>
      </c>
      <c r="H18" s="11">
        <f>SUM('Presupuesto Ingresos'!H49)</f>
        <v>37425387</v>
      </c>
      <c r="I18" s="11">
        <f>SUM(G18-H18)</f>
        <v>-17585629.12</v>
      </c>
    </row>
    <row r="19" spans="1:9" ht="12.75">
      <c r="A19" s="8"/>
      <c r="B19" s="217"/>
      <c r="C19" s="217"/>
      <c r="D19" s="217"/>
      <c r="E19" s="217"/>
      <c r="F19" s="11"/>
      <c r="G19" s="11"/>
      <c r="H19" s="11"/>
      <c r="I19" s="11"/>
    </row>
    <row r="20" spans="1:9" ht="12.75">
      <c r="A20" s="8" t="s">
        <v>16</v>
      </c>
      <c r="B20" s="217">
        <v>92281919.34</v>
      </c>
      <c r="C20" s="217">
        <v>98640362</v>
      </c>
      <c r="D20" s="217">
        <v>107825741</v>
      </c>
      <c r="E20" s="217">
        <v>-9185379</v>
      </c>
      <c r="F20" s="11">
        <v>204431779.34</v>
      </c>
      <c r="G20" s="11">
        <f>SUM('Ingresos Reales'!H58)</f>
        <v>201787112</v>
      </c>
      <c r="H20" s="11">
        <f>SUM('Presupuesto Ingresos'!H58)</f>
        <v>221995893</v>
      </c>
      <c r="I20" s="11">
        <f>SUM(G20-H20)</f>
        <v>-20208781</v>
      </c>
    </row>
    <row r="21" spans="1:9" ht="12.75">
      <c r="A21" s="8"/>
      <c r="B21" s="217"/>
      <c r="C21" s="217"/>
      <c r="D21" s="217"/>
      <c r="E21" s="217"/>
      <c r="F21" s="11"/>
      <c r="G21" s="11"/>
      <c r="H21" s="11"/>
      <c r="I21" s="11"/>
    </row>
    <row r="22" spans="1:9" ht="12.75">
      <c r="A22" s="8" t="s">
        <v>1</v>
      </c>
      <c r="B22" s="217">
        <v>7007717.45</v>
      </c>
      <c r="C22" s="217">
        <v>7720410.6899999995</v>
      </c>
      <c r="D22" s="217">
        <v>7377359</v>
      </c>
      <c r="E22" s="217">
        <v>343051.6899999995</v>
      </c>
      <c r="F22" s="11">
        <v>14663307.58</v>
      </c>
      <c r="G22" s="11">
        <f>SUM('Ingresos Reales'!H68)</f>
        <v>15381639.54</v>
      </c>
      <c r="H22" s="11">
        <f>SUM('Presupuesto Ingresos'!H68)</f>
        <v>14693657</v>
      </c>
      <c r="I22" s="11">
        <f>SUM(G22-H22)</f>
        <v>687982.5399999991</v>
      </c>
    </row>
    <row r="23" spans="1:9" ht="12.75">
      <c r="A23" s="8"/>
      <c r="B23" s="217"/>
      <c r="C23" s="217"/>
      <c r="D23" s="217"/>
      <c r="E23" s="217"/>
      <c r="F23" s="11"/>
      <c r="G23" s="11"/>
      <c r="H23" s="11"/>
      <c r="I23" s="11"/>
    </row>
    <row r="24" spans="1:9" ht="12.75">
      <c r="A24" s="8" t="s">
        <v>2</v>
      </c>
      <c r="B24" s="217">
        <v>59249746.39</v>
      </c>
      <c r="C24" s="217">
        <v>63842757.379999995</v>
      </c>
      <c r="D24" s="217">
        <v>61323486</v>
      </c>
      <c r="E24" s="217">
        <v>2519271.379999995</v>
      </c>
      <c r="F24" s="11">
        <v>118659592.16999999</v>
      </c>
      <c r="G24" s="11">
        <f>SUM('Ingresos Reales'!H77)</f>
        <v>127720216.24999999</v>
      </c>
      <c r="H24" s="11">
        <f>SUM('Presupuesto Ingresos'!H77)</f>
        <v>122812676</v>
      </c>
      <c r="I24" s="11">
        <f>SUM(G24-H24)</f>
        <v>4907540.249999985</v>
      </c>
    </row>
    <row r="25" spans="1:9" ht="12.75">
      <c r="A25" s="8"/>
      <c r="B25" s="217"/>
      <c r="C25" s="217"/>
      <c r="D25" s="217"/>
      <c r="E25" s="217"/>
      <c r="F25" s="11"/>
      <c r="G25" s="11"/>
      <c r="H25" s="11"/>
      <c r="I25" s="11"/>
    </row>
    <row r="26" spans="1:9" ht="12.75">
      <c r="A26" s="8" t="s">
        <v>187</v>
      </c>
      <c r="B26" s="217">
        <v>0</v>
      </c>
      <c r="C26" s="217">
        <v>10000000</v>
      </c>
      <c r="D26" s="217">
        <v>0</v>
      </c>
      <c r="E26" s="217">
        <v>10000000</v>
      </c>
      <c r="F26" s="11">
        <v>0</v>
      </c>
      <c r="G26" s="11">
        <f>SUM('Ingresos Reales'!H86)</f>
        <v>20000000</v>
      </c>
      <c r="H26" s="11">
        <f>SUM('Presupuesto Ingresos'!H86)</f>
        <v>0</v>
      </c>
      <c r="I26" s="11">
        <f>SUM(G26-H26)</f>
        <v>20000000</v>
      </c>
    </row>
    <row r="27" spans="1:9" ht="12.75">
      <c r="A27" s="8"/>
      <c r="B27" s="217"/>
      <c r="C27" s="217"/>
      <c r="D27" s="217"/>
      <c r="E27" s="217"/>
      <c r="F27" s="11"/>
      <c r="G27" s="11"/>
      <c r="H27" s="11"/>
      <c r="I27" s="11"/>
    </row>
    <row r="28" spans="1:9" ht="12.75">
      <c r="A28" s="8" t="s">
        <v>141</v>
      </c>
      <c r="B28" s="217">
        <v>27876861.64</v>
      </c>
      <c r="C28" s="217">
        <v>24509262.4</v>
      </c>
      <c r="D28" s="217">
        <v>0</v>
      </c>
      <c r="E28" s="217">
        <v>24509262.4</v>
      </c>
      <c r="F28" s="11">
        <v>31098633.64</v>
      </c>
      <c r="G28" s="11">
        <f>SUM('Ingresos Reales'!H88)</f>
        <v>40883495.769999996</v>
      </c>
      <c r="H28" s="11">
        <f>SUM('Presupuesto Ingresos'!H88)</f>
        <v>0</v>
      </c>
      <c r="I28" s="11">
        <f>SUM(G28-H28)</f>
        <v>40883495.769999996</v>
      </c>
    </row>
    <row r="29" spans="1:9" ht="12.75">
      <c r="A29" s="8"/>
      <c r="B29" s="217"/>
      <c r="C29" s="217"/>
      <c r="D29" s="217"/>
      <c r="E29" s="217"/>
      <c r="F29" s="11"/>
      <c r="G29" s="11"/>
      <c r="H29" s="11"/>
      <c r="I29" s="11"/>
    </row>
    <row r="30" spans="1:9" ht="12.75">
      <c r="A30" s="8" t="s">
        <v>19</v>
      </c>
      <c r="B30" s="217">
        <v>0</v>
      </c>
      <c r="C30" s="217">
        <v>0</v>
      </c>
      <c r="D30" s="217">
        <v>0</v>
      </c>
      <c r="E30" s="217">
        <v>0</v>
      </c>
      <c r="F30" s="11">
        <v>0</v>
      </c>
      <c r="G30" s="11">
        <f>SUM('Ingresos Reales'!H121)</f>
        <v>0</v>
      </c>
      <c r="H30" s="11">
        <f>SUM('Presupuesto Ingresos'!H121)</f>
        <v>0</v>
      </c>
      <c r="I30" s="11">
        <f>SUM(G30-H30)</f>
        <v>0</v>
      </c>
    </row>
    <row r="31" spans="1:9" ht="12.75">
      <c r="A31" s="8"/>
      <c r="B31" s="217"/>
      <c r="C31" s="217"/>
      <c r="D31" s="217"/>
      <c r="E31" s="217"/>
      <c r="F31" s="11"/>
      <c r="G31" s="11"/>
      <c r="H31" s="11"/>
      <c r="I31" s="11"/>
    </row>
    <row r="32" spans="1:9" ht="12.75">
      <c r="A32" s="8" t="s">
        <v>17</v>
      </c>
      <c r="B32" s="217">
        <v>17000000</v>
      </c>
      <c r="C32" s="217">
        <v>0</v>
      </c>
      <c r="D32" s="217">
        <v>0</v>
      </c>
      <c r="E32" s="217">
        <v>0</v>
      </c>
      <c r="F32" s="11">
        <v>35500000</v>
      </c>
      <c r="G32" s="11">
        <f>SUM('Ingresos Reales'!H123)</f>
        <v>0</v>
      </c>
      <c r="H32" s="11">
        <f>SUM('Presupuesto Ingresos'!H123)</f>
        <v>0</v>
      </c>
      <c r="I32" s="11">
        <f>SUM(G32-H32)</f>
        <v>0</v>
      </c>
    </row>
    <row r="33" spans="1:9" ht="12.75">
      <c r="A33" s="8"/>
      <c r="B33" s="217"/>
      <c r="C33" s="217"/>
      <c r="D33" s="217"/>
      <c r="E33" s="217"/>
      <c r="F33" s="11"/>
      <c r="G33" s="11"/>
      <c r="H33" s="11"/>
      <c r="I33" s="11"/>
    </row>
    <row r="34" spans="1:9" ht="12.75">
      <c r="A34" s="8" t="s">
        <v>20</v>
      </c>
      <c r="B34" s="217">
        <v>4138244.46</v>
      </c>
      <c r="C34" s="217">
        <v>3729975.21</v>
      </c>
      <c r="D34" s="217">
        <v>0</v>
      </c>
      <c r="E34" s="217">
        <v>3729975.21</v>
      </c>
      <c r="F34" s="11">
        <v>9769787.969999999</v>
      </c>
      <c r="G34" s="11">
        <f>SUM('Ingresos Reales'!H130)</f>
        <v>10203553.49</v>
      </c>
      <c r="H34" s="11">
        <f>SUM('Presupuesto Ingresos'!H130)</f>
        <v>0</v>
      </c>
      <c r="I34" s="11">
        <f>SUM(G34-H34)</f>
        <v>10203553.49</v>
      </c>
    </row>
    <row r="35" spans="1:9" ht="12.75">
      <c r="A35" s="9"/>
      <c r="B35" s="218"/>
      <c r="C35" s="218"/>
      <c r="D35" s="218"/>
      <c r="E35" s="218"/>
      <c r="F35" s="12"/>
      <c r="G35" s="12"/>
      <c r="H35" s="12"/>
      <c r="I35" s="11"/>
    </row>
    <row r="36" spans="1:10" ht="12.75">
      <c r="A36" s="5" t="s">
        <v>4</v>
      </c>
      <c r="B36" s="219">
        <f>SUM(B10:B35)</f>
        <v>265075830.81999996</v>
      </c>
      <c r="C36" s="219">
        <f>SUM(C10:C35)</f>
        <v>281938684.9</v>
      </c>
      <c r="D36" s="219">
        <f>SUM(D10:D35)</f>
        <v>246585711</v>
      </c>
      <c r="E36" s="219">
        <f>SUM(E10:E35)</f>
        <v>35352973.89999999</v>
      </c>
      <c r="F36" s="6">
        <v>593633259.7</v>
      </c>
      <c r="G36" s="6">
        <f>SUM(G10:G34)</f>
        <v>648635886.6</v>
      </c>
      <c r="H36" s="6">
        <f>SUM(H10:H34)</f>
        <v>567886313.64</v>
      </c>
      <c r="I36" s="6">
        <f>SUM(I10:I34)</f>
        <v>80749572.96</v>
      </c>
      <c r="J36" s="1"/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34"/>
  <sheetViews>
    <sheetView showGridLines="0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H2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6" width="15.57421875" style="0" customWidth="1"/>
    <col min="7" max="7" width="16.140625" style="0" bestFit="1" customWidth="1"/>
    <col min="8" max="8" width="17.421875" style="0" bestFit="1" customWidth="1"/>
    <col min="9" max="10" width="13.7109375" style="0" bestFit="1" customWidth="1"/>
  </cols>
  <sheetData>
    <row r="1" spans="1:8" ht="18">
      <c r="A1" s="266" t="s">
        <v>575</v>
      </c>
      <c r="B1" s="266"/>
      <c r="C1" s="266"/>
      <c r="D1" s="266"/>
      <c r="E1" s="266"/>
      <c r="F1" s="266"/>
      <c r="G1" s="266"/>
      <c r="H1" s="266"/>
    </row>
    <row r="2" spans="1:8" ht="18">
      <c r="A2" s="266" t="s">
        <v>279</v>
      </c>
      <c r="B2" s="266"/>
      <c r="C2" s="266"/>
      <c r="D2" s="266"/>
      <c r="E2" s="266"/>
      <c r="F2" s="266"/>
      <c r="G2" s="266"/>
      <c r="H2" s="266"/>
    </row>
    <row r="3" spans="1:8" ht="18">
      <c r="A3" s="266" t="s">
        <v>563</v>
      </c>
      <c r="B3" s="266"/>
      <c r="C3" s="266"/>
      <c r="D3" s="266"/>
      <c r="E3" s="266"/>
      <c r="F3" s="266"/>
      <c r="G3" s="266"/>
      <c r="H3" s="266"/>
    </row>
    <row r="4" spans="1:8" ht="15.75">
      <c r="A4" s="29"/>
      <c r="B4" s="30"/>
      <c r="C4" s="30"/>
      <c r="D4" s="30"/>
      <c r="E4" s="30"/>
      <c r="F4" s="30"/>
      <c r="G4" s="30"/>
      <c r="H4" s="30"/>
    </row>
    <row r="5" spans="1:8" ht="12.75">
      <c r="A5" s="37"/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51" t="s">
        <v>68</v>
      </c>
    </row>
    <row r="6" spans="1:8" ht="13.5" thickBot="1">
      <c r="A6" s="79"/>
      <c r="B6" s="16"/>
      <c r="C6" s="16"/>
      <c r="D6" s="16"/>
      <c r="E6" s="16"/>
      <c r="F6" s="16"/>
      <c r="G6" s="16"/>
      <c r="H6" s="16"/>
    </row>
    <row r="7" spans="1:8" ht="13.5" thickBot="1">
      <c r="A7" s="37" t="s">
        <v>67</v>
      </c>
      <c r="B7" s="33">
        <v>95985110.82000017</v>
      </c>
      <c r="C7" s="80">
        <f>SUM(B331)</f>
        <v>189505887.97000018</v>
      </c>
      <c r="D7" s="80">
        <f>SUM(C331)</f>
        <v>212888067.0900002</v>
      </c>
      <c r="E7" s="80">
        <f>SUM(D331)</f>
        <v>214417168.81000018</v>
      </c>
      <c r="F7" s="80">
        <f>SUM(E331)</f>
        <v>209870697.33000016</v>
      </c>
      <c r="G7" s="80">
        <f>SUM(F331)</f>
        <v>208253404.44000018</v>
      </c>
      <c r="H7" s="33">
        <f>+B7</f>
        <v>95985110.82000017</v>
      </c>
    </row>
    <row r="8" spans="1:8" ht="12.75">
      <c r="A8" s="16"/>
      <c r="B8" s="120"/>
      <c r="C8" s="51"/>
      <c r="D8" s="51"/>
      <c r="E8" s="51"/>
      <c r="F8" s="51"/>
      <c r="G8" s="51"/>
      <c r="H8" s="16"/>
    </row>
    <row r="9" spans="1:10" ht="12.75">
      <c r="A9" s="81" t="s">
        <v>33</v>
      </c>
      <c r="B9" s="52"/>
      <c r="C9" s="52"/>
      <c r="D9" s="52"/>
      <c r="E9" s="52"/>
      <c r="F9" s="52"/>
      <c r="G9" s="52"/>
      <c r="H9" s="52"/>
      <c r="J9" s="31"/>
    </row>
    <row r="10" spans="1:10" ht="12.75">
      <c r="A10" s="82"/>
      <c r="B10" s="83"/>
      <c r="C10" s="83"/>
      <c r="D10" s="83"/>
      <c r="E10" s="83"/>
      <c r="F10" s="83"/>
      <c r="G10" s="83"/>
      <c r="H10" s="83"/>
      <c r="J10" s="31"/>
    </row>
    <row r="11" spans="1:10" ht="12.75">
      <c r="A11" s="72" t="s">
        <v>12</v>
      </c>
      <c r="B11" s="73"/>
      <c r="C11" s="73"/>
      <c r="D11" s="73"/>
      <c r="E11" s="73"/>
      <c r="F11" s="73"/>
      <c r="G11" s="73"/>
      <c r="H11" s="73"/>
      <c r="J11" s="31"/>
    </row>
    <row r="12" spans="1:10" ht="12.75">
      <c r="A12" s="46" t="s">
        <v>69</v>
      </c>
      <c r="B12" s="53">
        <f>SUM('Ingresos Reales'!B9)</f>
        <v>68997360</v>
      </c>
      <c r="C12" s="53">
        <f>SUM('Ingresos Reales'!C9)</f>
        <v>16982436.6</v>
      </c>
      <c r="D12" s="53">
        <f>SUM('Ingresos Reales'!D9)</f>
        <v>4430791.5</v>
      </c>
      <c r="E12" s="53">
        <f>SUM('Ingresos Reales'!E9)</f>
        <v>4158668</v>
      </c>
      <c r="F12" s="53">
        <f>SUM('Ingresos Reales'!F9)</f>
        <v>4373869</v>
      </c>
      <c r="G12" s="53">
        <f>SUM('Ingresos Reales'!G9)</f>
        <v>3588923</v>
      </c>
      <c r="H12" s="53">
        <f aca="true" t="shared" si="0" ref="H12:H17">SUM(B12:G12)</f>
        <v>102532048.1</v>
      </c>
      <c r="J12" s="31"/>
    </row>
    <row r="13" spans="1:10" ht="12.75">
      <c r="A13" s="46" t="s">
        <v>221</v>
      </c>
      <c r="B13" s="53">
        <f>SUM('Ingresos Reales'!B10)</f>
        <v>31451826.3</v>
      </c>
      <c r="C13" s="53">
        <f>SUM('Ingresos Reales'!C10)</f>
        <v>10321634.76</v>
      </c>
      <c r="D13" s="53">
        <f>SUM('Ingresos Reales'!D10)</f>
        <v>5371555.05</v>
      </c>
      <c r="E13" s="53">
        <f>SUM('Ingresos Reales'!E10)</f>
        <v>10320855.38</v>
      </c>
      <c r="F13" s="53">
        <f>SUM('Ingresos Reales'!F10)</f>
        <v>12442561.8</v>
      </c>
      <c r="G13" s="53">
        <f>SUM('Ingresos Reales'!G10)</f>
        <v>8461397.09</v>
      </c>
      <c r="H13" s="53">
        <f t="shared" si="0"/>
        <v>78369830.38000001</v>
      </c>
      <c r="J13" s="31"/>
    </row>
    <row r="14" spans="1:8" ht="12.75">
      <c r="A14" s="46" t="s">
        <v>222</v>
      </c>
      <c r="B14" s="53">
        <f>SUM('Ingresos Reales'!B11)</f>
        <v>1092</v>
      </c>
      <c r="C14" s="53">
        <f>SUM('Ingresos Reales'!C11)</f>
        <v>5196</v>
      </c>
      <c r="D14" s="53">
        <f>SUM('Ingresos Reales'!D11)</f>
        <v>7662.5</v>
      </c>
      <c r="E14" s="53">
        <f>SUM('Ingresos Reales'!E11)</f>
        <v>2848</v>
      </c>
      <c r="F14" s="53">
        <f>SUM('Ingresos Reales'!F11)</f>
        <v>10942</v>
      </c>
      <c r="G14" s="53">
        <f>SUM('Ingresos Reales'!G11)</f>
        <v>312</v>
      </c>
      <c r="H14" s="53">
        <f t="shared" si="0"/>
        <v>28052.5</v>
      </c>
    </row>
    <row r="15" spans="1:8" ht="12.75" hidden="1">
      <c r="A15" s="46" t="s">
        <v>70</v>
      </c>
      <c r="B15" s="53">
        <f>SUM('Ingresos Reales'!B12)</f>
        <v>0</v>
      </c>
      <c r="C15" s="53">
        <f>SUM('Ingresos Reales'!C12)</f>
        <v>0</v>
      </c>
      <c r="D15" s="53">
        <f>SUM('Ingresos Reales'!D12)</f>
        <v>0</v>
      </c>
      <c r="E15" s="53">
        <f>SUM('Ingresos Reales'!E12)</f>
        <v>0</v>
      </c>
      <c r="F15" s="53">
        <f>SUM('Ingresos Reales'!F12)</f>
        <v>0</v>
      </c>
      <c r="G15" s="53">
        <f>SUM('Ingresos Reales'!G12)</f>
        <v>0</v>
      </c>
      <c r="H15" s="53">
        <f t="shared" si="0"/>
        <v>0</v>
      </c>
    </row>
    <row r="16" spans="1:8" ht="12.75" hidden="1">
      <c r="A16" s="46" t="s">
        <v>71</v>
      </c>
      <c r="B16" s="53">
        <f>SUM('Ingresos Reales'!B13)</f>
        <v>0</v>
      </c>
      <c r="C16" s="53">
        <f>SUM('Ingresos Reales'!C13)</f>
        <v>0</v>
      </c>
      <c r="D16" s="53">
        <f>SUM('Ingresos Reales'!D13)</f>
        <v>0</v>
      </c>
      <c r="E16" s="53">
        <f>SUM('Ingresos Reales'!E13)</f>
        <v>0</v>
      </c>
      <c r="F16" s="53">
        <f>SUM('Ingresos Reales'!F13)</f>
        <v>0</v>
      </c>
      <c r="G16" s="53">
        <f>SUM('Ingresos Reales'!G13)</f>
        <v>0</v>
      </c>
      <c r="H16" s="53">
        <f t="shared" si="0"/>
        <v>0</v>
      </c>
    </row>
    <row r="17" spans="1:8" ht="12.75" hidden="1">
      <c r="A17" s="46" t="s">
        <v>200</v>
      </c>
      <c r="B17" s="53">
        <f>SUM('Ingresos Reales'!B14)</f>
        <v>0</v>
      </c>
      <c r="C17" s="53">
        <f>SUM('Ingresos Reales'!C14)</f>
        <v>0</v>
      </c>
      <c r="D17" s="53">
        <f>SUM('Ingresos Reales'!D14)</f>
        <v>0</v>
      </c>
      <c r="E17" s="53">
        <f>SUM('Ingresos Reales'!E14)</f>
        <v>0</v>
      </c>
      <c r="F17" s="53">
        <f>SUM('Ingresos Reales'!F14)</f>
        <v>0</v>
      </c>
      <c r="G17" s="53">
        <f>SUM('Ingresos Reales'!G14)</f>
        <v>0</v>
      </c>
      <c r="H17" s="53">
        <f t="shared" si="0"/>
        <v>0</v>
      </c>
    </row>
    <row r="18" spans="1:8" ht="12.75">
      <c r="A18" s="47" t="s">
        <v>72</v>
      </c>
      <c r="B18" s="54">
        <f>SUM(B12:B17)</f>
        <v>100450278.3</v>
      </c>
      <c r="C18" s="54">
        <f aca="true" t="shared" si="1" ref="C18:H18">SUM(C12:C17)</f>
        <v>27309267.36</v>
      </c>
      <c r="D18" s="54">
        <f t="shared" si="1"/>
        <v>9810009.05</v>
      </c>
      <c r="E18" s="54">
        <f t="shared" si="1"/>
        <v>14482371.38</v>
      </c>
      <c r="F18" s="54">
        <f t="shared" si="1"/>
        <v>16827372.8</v>
      </c>
      <c r="G18" s="54">
        <f t="shared" si="1"/>
        <v>12050632.09</v>
      </c>
      <c r="H18" s="54">
        <f t="shared" si="1"/>
        <v>180929930.98000002</v>
      </c>
    </row>
    <row r="19" spans="1:8" ht="12.75">
      <c r="A19" s="45" t="s">
        <v>13</v>
      </c>
      <c r="B19" s="53"/>
      <c r="C19" s="53"/>
      <c r="D19" s="53"/>
      <c r="E19" s="53"/>
      <c r="F19" s="53"/>
      <c r="G19" s="53"/>
      <c r="H19" s="53"/>
    </row>
    <row r="20" spans="1:8" ht="12.75" hidden="1">
      <c r="A20" s="46" t="s">
        <v>223</v>
      </c>
      <c r="B20" s="53">
        <f>SUM('Ingresos Reales'!B17)</f>
        <v>0</v>
      </c>
      <c r="C20" s="53">
        <f>SUM('Ingresos Reales'!C17)</f>
        <v>0</v>
      </c>
      <c r="D20" s="53">
        <f>SUM('Ingresos Reales'!D17)</f>
        <v>0</v>
      </c>
      <c r="E20" s="53">
        <f>SUM('Ingresos Reales'!E17)</f>
        <v>0</v>
      </c>
      <c r="F20" s="53">
        <f>SUM('Ingresos Reales'!F17)</f>
        <v>0</v>
      </c>
      <c r="G20" s="53">
        <f>SUM('Ingresos Reales'!G17)</f>
        <v>0</v>
      </c>
      <c r="H20" s="53">
        <f aca="true" t="shared" si="2" ref="H20:H31">SUM(B20:G20)</f>
        <v>0</v>
      </c>
    </row>
    <row r="21" spans="1:8" ht="12.75">
      <c r="A21" s="46" t="s">
        <v>224</v>
      </c>
      <c r="B21" s="53">
        <f>SUM('Ingresos Reales'!B18)</f>
        <v>28243.5</v>
      </c>
      <c r="C21" s="53">
        <f>SUM('Ingresos Reales'!C18)</f>
        <v>54525.8</v>
      </c>
      <c r="D21" s="53">
        <f>SUM('Ingresos Reales'!D18)</f>
        <v>160829.3</v>
      </c>
      <c r="E21" s="53">
        <f>SUM('Ingresos Reales'!E18)</f>
        <v>208735.5</v>
      </c>
      <c r="F21" s="53">
        <f>SUM('Ingresos Reales'!F18)</f>
        <v>124683.32</v>
      </c>
      <c r="G21" s="53">
        <f>SUM('Ingresos Reales'!G18)</f>
        <v>349878.2</v>
      </c>
      <c r="H21" s="53">
        <f t="shared" si="2"/>
        <v>926895.6199999999</v>
      </c>
    </row>
    <row r="22" spans="1:8" ht="12.75">
      <c r="A22" s="46" t="s">
        <v>225</v>
      </c>
      <c r="B22" s="53">
        <f>SUM('Ingresos Reales'!B19)</f>
        <v>1009482.64</v>
      </c>
      <c r="C22" s="53">
        <f>SUM('Ingresos Reales'!C19)</f>
        <v>1750788.03</v>
      </c>
      <c r="D22" s="53">
        <f>SUM('Ingresos Reales'!D19)</f>
        <v>2024661.78</v>
      </c>
      <c r="E22" s="53">
        <f>SUM('Ingresos Reales'!E19)</f>
        <v>1947901.8</v>
      </c>
      <c r="F22" s="53">
        <f>SUM('Ingresos Reales'!F19)</f>
        <v>3638061.42</v>
      </c>
      <c r="G22" s="53">
        <f>SUM('Ingresos Reales'!G19)</f>
        <v>3084429.04</v>
      </c>
      <c r="H22" s="53">
        <f t="shared" si="2"/>
        <v>13455324.71</v>
      </c>
    </row>
    <row r="23" spans="1:8" ht="12.75">
      <c r="A23" s="46" t="s">
        <v>226</v>
      </c>
      <c r="B23" s="53">
        <f>SUM('Ingresos Reales'!B20)</f>
        <v>102920</v>
      </c>
      <c r="C23" s="53">
        <f>SUM('Ingresos Reales'!C20)</f>
        <v>46085</v>
      </c>
      <c r="D23" s="53">
        <f>SUM('Ingresos Reales'!D20)</f>
        <v>77010</v>
      </c>
      <c r="E23" s="53">
        <f>SUM('Ingresos Reales'!E20)</f>
        <v>77290</v>
      </c>
      <c r="F23" s="53">
        <f>SUM('Ingresos Reales'!F20)</f>
        <v>72563</v>
      </c>
      <c r="G23" s="53">
        <f>SUM('Ingresos Reales'!G20)</f>
        <v>106265</v>
      </c>
      <c r="H23" s="53">
        <f t="shared" si="2"/>
        <v>482133</v>
      </c>
    </row>
    <row r="24" spans="1:8" ht="12.75">
      <c r="A24" s="46" t="s">
        <v>227</v>
      </c>
      <c r="B24" s="53">
        <f>SUM('Ingresos Reales'!B21)</f>
        <v>43380.5</v>
      </c>
      <c r="C24" s="53">
        <f>SUM('Ingresos Reales'!C21)</f>
        <v>329008.6</v>
      </c>
      <c r="D24" s="53">
        <f>SUM('Ingresos Reales'!D21)</f>
        <v>525839.1</v>
      </c>
      <c r="E24" s="53">
        <f>SUM('Ingresos Reales'!E21)</f>
        <v>1078502.8</v>
      </c>
      <c r="F24" s="53">
        <f>SUM('Ingresos Reales'!F21)</f>
        <v>459949.08</v>
      </c>
      <c r="G24" s="53">
        <f>SUM('Ingresos Reales'!G21)</f>
        <v>587011.9</v>
      </c>
      <c r="H24" s="53">
        <f t="shared" si="2"/>
        <v>3023691.98</v>
      </c>
    </row>
    <row r="25" spans="1:8" ht="12.75" hidden="1">
      <c r="A25" s="46" t="s">
        <v>228</v>
      </c>
      <c r="B25" s="53">
        <f>SUM('Ingresos Reales'!B22)</f>
        <v>0</v>
      </c>
      <c r="C25" s="53">
        <f>SUM('Ingresos Reales'!C22)</f>
        <v>0</v>
      </c>
      <c r="D25" s="53">
        <f>SUM('Ingresos Reales'!D22)</f>
        <v>0</v>
      </c>
      <c r="E25" s="53">
        <f>SUM('Ingresos Reales'!E22)</f>
        <v>0</v>
      </c>
      <c r="F25" s="53">
        <f>SUM('Ingresos Reales'!F22)</f>
        <v>0</v>
      </c>
      <c r="G25" s="53">
        <f>SUM('Ingresos Reales'!G22)</f>
        <v>0</v>
      </c>
      <c r="H25" s="53">
        <f t="shared" si="2"/>
        <v>0</v>
      </c>
    </row>
    <row r="26" spans="1:8" ht="12.75">
      <c r="A26" s="46" t="s">
        <v>229</v>
      </c>
      <c r="B26" s="53">
        <f>SUM('Ingresos Reales'!B23)</f>
        <v>310266.6</v>
      </c>
      <c r="C26" s="53">
        <f>SUM('Ingresos Reales'!C23)</f>
        <v>281140</v>
      </c>
      <c r="D26" s="53">
        <f>SUM('Ingresos Reales'!D23)</f>
        <v>279383</v>
      </c>
      <c r="E26" s="53">
        <f>SUM('Ingresos Reales'!E23)</f>
        <v>273078</v>
      </c>
      <c r="F26" s="53">
        <f>SUM('Ingresos Reales'!F23)</f>
        <v>262715</v>
      </c>
      <c r="G26" s="53">
        <f>SUM('Ingresos Reales'!G23)</f>
        <v>384215</v>
      </c>
      <c r="H26" s="53">
        <f t="shared" si="2"/>
        <v>1790797.6</v>
      </c>
    </row>
    <row r="27" spans="1:8" ht="12.75" hidden="1">
      <c r="A27" s="46" t="s">
        <v>230</v>
      </c>
      <c r="B27" s="53">
        <f>SUM('Ingresos Reales'!B24)</f>
        <v>0</v>
      </c>
      <c r="C27" s="53">
        <f>SUM('Ingresos Reales'!C24)</f>
        <v>0</v>
      </c>
      <c r="D27" s="53">
        <f>SUM('Ingresos Reales'!D24)</f>
        <v>0</v>
      </c>
      <c r="E27" s="53">
        <f>SUM('Ingresos Reales'!E24)</f>
        <v>0</v>
      </c>
      <c r="F27" s="53">
        <f>SUM('Ingresos Reales'!F24)</f>
        <v>0</v>
      </c>
      <c r="G27" s="53">
        <f>SUM('Ingresos Reales'!G24)</f>
        <v>0</v>
      </c>
      <c r="H27" s="53">
        <f t="shared" si="2"/>
        <v>0</v>
      </c>
    </row>
    <row r="28" spans="1:8" ht="12.75" hidden="1">
      <c r="A28" s="46" t="s">
        <v>231</v>
      </c>
      <c r="B28" s="53">
        <f>SUM('Ingresos Reales'!B25)</f>
        <v>0</v>
      </c>
      <c r="C28" s="53">
        <f>SUM('Ingresos Reales'!C25)</f>
        <v>0</v>
      </c>
      <c r="D28" s="53">
        <f>SUM('Ingresos Reales'!D25)</f>
        <v>0</v>
      </c>
      <c r="E28" s="53">
        <f>SUM('Ingresos Reales'!E25)</f>
        <v>0</v>
      </c>
      <c r="F28" s="53">
        <f>SUM('Ingresos Reales'!F25)</f>
        <v>0</v>
      </c>
      <c r="G28" s="53">
        <f>SUM('Ingresos Reales'!G25)</f>
        <v>0</v>
      </c>
      <c r="H28" s="53">
        <f t="shared" si="2"/>
        <v>0</v>
      </c>
    </row>
    <row r="29" spans="1:8" ht="12.75">
      <c r="A29" s="46" t="s">
        <v>232</v>
      </c>
      <c r="B29" s="53">
        <f>SUM('Ingresos Reales'!B26)</f>
        <v>222904.54</v>
      </c>
      <c r="C29" s="53">
        <f>SUM('Ingresos Reales'!C26)</f>
        <v>418072.68</v>
      </c>
      <c r="D29" s="53">
        <f>SUM('Ingresos Reales'!D26)</f>
        <v>294452.78</v>
      </c>
      <c r="E29" s="53">
        <f>SUM('Ingresos Reales'!E26)</f>
        <v>12488</v>
      </c>
      <c r="F29" s="53">
        <f>SUM('Ingresos Reales'!F26)</f>
        <v>71177.24</v>
      </c>
      <c r="G29" s="53">
        <f>SUM('Ingresos Reales'!G26)</f>
        <v>389894.52</v>
      </c>
      <c r="H29" s="53">
        <f t="shared" si="2"/>
        <v>1408989.76</v>
      </c>
    </row>
    <row r="30" spans="1:8" ht="12.75">
      <c r="A30" s="46" t="s">
        <v>73</v>
      </c>
      <c r="B30" s="53">
        <f>SUM('Ingresos Reales'!B27)</f>
        <v>610040.49</v>
      </c>
      <c r="C30" s="53">
        <f>SUM('Ingresos Reales'!C27)</f>
        <v>1023103.53</v>
      </c>
      <c r="D30" s="53">
        <f>SUM('Ingresos Reales'!D27)</f>
        <v>1063388.59</v>
      </c>
      <c r="E30" s="53">
        <f>SUM('Ingresos Reales'!E27)</f>
        <v>530904.58</v>
      </c>
      <c r="F30" s="53">
        <f>SUM('Ingresos Reales'!F27)</f>
        <v>629147.37</v>
      </c>
      <c r="G30" s="53">
        <f>SUM('Ingresos Reales'!G27)</f>
        <v>467406.18</v>
      </c>
      <c r="H30" s="53">
        <f t="shared" si="2"/>
        <v>4323990.74</v>
      </c>
    </row>
    <row r="31" spans="1:8" ht="12.75" hidden="1">
      <c r="A31" s="46" t="s">
        <v>200</v>
      </c>
      <c r="B31" s="53">
        <f>SUM('Ingresos Reales'!B28)</f>
        <v>0</v>
      </c>
      <c r="C31" s="53">
        <f>SUM('Ingresos Reales'!C28)</f>
        <v>0</v>
      </c>
      <c r="D31" s="53">
        <f>SUM('Ingresos Reales'!D28)</f>
        <v>0</v>
      </c>
      <c r="E31" s="53">
        <f>SUM('Ingresos Reales'!E28)</f>
        <v>0</v>
      </c>
      <c r="F31" s="53">
        <f>SUM('Ingresos Reales'!F28)</f>
        <v>0</v>
      </c>
      <c r="G31" s="53">
        <f>SUM('Ingresos Reales'!G28)</f>
        <v>0</v>
      </c>
      <c r="H31" s="53">
        <f t="shared" si="2"/>
        <v>0</v>
      </c>
    </row>
    <row r="32" spans="1:8" ht="12.75">
      <c r="A32" s="47" t="s">
        <v>74</v>
      </c>
      <c r="B32" s="54">
        <f>SUM(B20:B31)</f>
        <v>2327238.2700000005</v>
      </c>
      <c r="C32" s="54">
        <f aca="true" t="shared" si="3" ref="C32:H32">SUM(C20:C31)</f>
        <v>3902723.6400000006</v>
      </c>
      <c r="D32" s="54">
        <f t="shared" si="3"/>
        <v>4425564.55</v>
      </c>
      <c r="E32" s="54">
        <f t="shared" si="3"/>
        <v>4128900.6799999997</v>
      </c>
      <c r="F32" s="54">
        <f t="shared" si="3"/>
        <v>5258296.43</v>
      </c>
      <c r="G32" s="54">
        <f t="shared" si="3"/>
        <v>5369099.84</v>
      </c>
      <c r="H32" s="54">
        <f t="shared" si="3"/>
        <v>25411823.410000004</v>
      </c>
    </row>
    <row r="33" spans="1:8" ht="38.25" hidden="1">
      <c r="A33" s="67" t="s">
        <v>252</v>
      </c>
      <c r="B33" s="54"/>
      <c r="C33" s="54"/>
      <c r="D33" s="54"/>
      <c r="E33" s="54"/>
      <c r="F33" s="54"/>
      <c r="G33" s="54"/>
      <c r="H33" s="54"/>
    </row>
    <row r="34" spans="1:8" ht="12.75" hidden="1">
      <c r="A34" s="66" t="s">
        <v>253</v>
      </c>
      <c r="B34" s="53">
        <f>SUM('Ingresos Reales'!B31)</f>
        <v>0</v>
      </c>
      <c r="C34" s="53">
        <f>SUM('Ingresos Reales'!C31)</f>
        <v>0</v>
      </c>
      <c r="D34" s="53">
        <f>SUM('Ingresos Reales'!D31)</f>
        <v>0</v>
      </c>
      <c r="E34" s="53">
        <f>SUM('Ingresos Reales'!E31)</f>
        <v>0</v>
      </c>
      <c r="F34" s="53">
        <f>SUM('Ingresos Reales'!F31)</f>
        <v>0</v>
      </c>
      <c r="G34" s="53">
        <f>SUM('Ingresos Reales'!G31)</f>
        <v>0</v>
      </c>
      <c r="H34" s="53">
        <f>SUM(B34:G34)</f>
        <v>0</v>
      </c>
    </row>
    <row r="35" spans="1:8" ht="12.75" hidden="1">
      <c r="A35" s="66" t="s">
        <v>243</v>
      </c>
      <c r="B35" s="53">
        <f>SUM('Ingresos Reales'!B32)</f>
        <v>0</v>
      </c>
      <c r="C35" s="53">
        <f>SUM('Ingresos Reales'!C32)</f>
        <v>0</v>
      </c>
      <c r="D35" s="53">
        <f>SUM('Ingresos Reales'!D32)</f>
        <v>0</v>
      </c>
      <c r="E35" s="53">
        <f>SUM('Ingresos Reales'!E32)</f>
        <v>0</v>
      </c>
      <c r="F35" s="53">
        <f>SUM('Ingresos Reales'!F32)</f>
        <v>0</v>
      </c>
      <c r="G35" s="53">
        <f>SUM('Ingresos Reales'!G32)</f>
        <v>0</v>
      </c>
      <c r="H35" s="53">
        <f>SUM(B35:G35)</f>
        <v>0</v>
      </c>
    </row>
    <row r="36" spans="1:8" ht="12.75" hidden="1">
      <c r="A36" s="66" t="s">
        <v>244</v>
      </c>
      <c r="B36" s="53">
        <f>SUM('Ingresos Reales'!B33)</f>
        <v>0</v>
      </c>
      <c r="C36" s="53">
        <f>SUM('Ingresos Reales'!C33)</f>
        <v>0</v>
      </c>
      <c r="D36" s="53">
        <f>SUM('Ingresos Reales'!D33)</f>
        <v>0</v>
      </c>
      <c r="E36" s="53">
        <f>SUM('Ingresos Reales'!E33)</f>
        <v>0</v>
      </c>
      <c r="F36" s="53">
        <f>SUM('Ingresos Reales'!F33)</f>
        <v>0</v>
      </c>
      <c r="G36" s="53">
        <f>SUM('Ingresos Reales'!G33)</f>
        <v>0</v>
      </c>
      <c r="H36" s="53">
        <f>SUM(B36:G36)</f>
        <v>0</v>
      </c>
    </row>
    <row r="37" spans="1:8" ht="12.75" hidden="1">
      <c r="A37" s="47" t="s">
        <v>195</v>
      </c>
      <c r="B37" s="54">
        <f>SUM(B34:B36)</f>
        <v>0</v>
      </c>
      <c r="C37" s="54">
        <f aca="true" t="shared" si="4" ref="C37:H37">SUM(C34:C36)</f>
        <v>0</v>
      </c>
      <c r="D37" s="54">
        <f t="shared" si="4"/>
        <v>0</v>
      </c>
      <c r="E37" s="54">
        <f t="shared" si="4"/>
        <v>0</v>
      </c>
      <c r="F37" s="54">
        <f t="shared" si="4"/>
        <v>0</v>
      </c>
      <c r="G37" s="54">
        <f t="shared" si="4"/>
        <v>0</v>
      </c>
      <c r="H37" s="54">
        <f t="shared" si="4"/>
        <v>0</v>
      </c>
    </row>
    <row r="38" spans="1:8" ht="12.75">
      <c r="A38" s="45" t="s">
        <v>14</v>
      </c>
      <c r="B38" s="53"/>
      <c r="C38" s="53"/>
      <c r="D38" s="53"/>
      <c r="E38" s="53"/>
      <c r="F38" s="53"/>
      <c r="G38" s="53"/>
      <c r="H38" s="53"/>
    </row>
    <row r="39" spans="1:8" ht="12.75">
      <c r="A39" s="46" t="s">
        <v>255</v>
      </c>
      <c r="B39" s="53">
        <f>SUM('Ingresos Reales'!B36)</f>
        <v>9698</v>
      </c>
      <c r="C39" s="53">
        <f>SUM('Ingresos Reales'!C36)</f>
        <v>15124</v>
      </c>
      <c r="D39" s="53">
        <f>SUM('Ingresos Reales'!D36)</f>
        <v>1211165</v>
      </c>
      <c r="E39" s="53">
        <f>SUM('Ingresos Reales'!E36)</f>
        <v>5085</v>
      </c>
      <c r="F39" s="53">
        <f>SUM('Ingresos Reales'!F36)</f>
        <v>4951</v>
      </c>
      <c r="G39" s="53">
        <f>SUM('Ingresos Reales'!G36)</f>
        <v>2736</v>
      </c>
      <c r="H39" s="53">
        <f aca="true" t="shared" si="5" ref="H39:H49">SUM(B39:G39)</f>
        <v>1248759</v>
      </c>
    </row>
    <row r="40" spans="1:8" ht="12.75">
      <c r="A40" s="46" t="s">
        <v>254</v>
      </c>
      <c r="B40" s="53">
        <f>SUM('Ingresos Reales'!B37)</f>
        <v>99807.97</v>
      </c>
      <c r="C40" s="53">
        <f>SUM('Ingresos Reales'!C37)</f>
        <v>139418.07</v>
      </c>
      <c r="D40" s="53">
        <f>SUM('Ingresos Reales'!D37)</f>
        <v>293881.02</v>
      </c>
      <c r="E40" s="53">
        <f>SUM('Ingresos Reales'!E37)</f>
        <v>664318.22</v>
      </c>
      <c r="F40" s="53">
        <f>SUM('Ingresos Reales'!F37)</f>
        <v>503945.32</v>
      </c>
      <c r="G40" s="53">
        <f>SUM('Ingresos Reales'!G37)</f>
        <v>861747.82</v>
      </c>
      <c r="H40" s="53">
        <f t="shared" si="5"/>
        <v>2563118.42</v>
      </c>
    </row>
    <row r="41" spans="1:8" ht="12.75" hidden="1">
      <c r="A41" s="46" t="s">
        <v>201</v>
      </c>
      <c r="B41" s="53">
        <f>SUM('Ingresos Reales'!B38)</f>
        <v>0</v>
      </c>
      <c r="C41" s="53">
        <f>SUM('Ingresos Reales'!C38)</f>
        <v>0</v>
      </c>
      <c r="D41" s="53">
        <f>SUM('Ingresos Reales'!D38)</f>
        <v>0</v>
      </c>
      <c r="E41" s="53">
        <f>SUM('Ingresos Reales'!E38)</f>
        <v>0</v>
      </c>
      <c r="F41" s="53">
        <f>SUM('Ingresos Reales'!F38)</f>
        <v>0</v>
      </c>
      <c r="G41" s="53">
        <f>SUM('Ingresos Reales'!G38)</f>
        <v>0</v>
      </c>
      <c r="H41" s="53">
        <f t="shared" si="5"/>
        <v>0</v>
      </c>
    </row>
    <row r="42" spans="1:8" ht="12.75" hidden="1">
      <c r="A42" s="46" t="s">
        <v>256</v>
      </c>
      <c r="B42" s="53">
        <f>SUM('Ingresos Reales'!B39)</f>
        <v>0</v>
      </c>
      <c r="C42" s="53">
        <f>SUM('Ingresos Reales'!C39)</f>
        <v>0</v>
      </c>
      <c r="D42" s="53">
        <f>SUM('Ingresos Reales'!D39)</f>
        <v>0</v>
      </c>
      <c r="E42" s="53">
        <f>SUM('Ingresos Reales'!E39)</f>
        <v>0</v>
      </c>
      <c r="F42" s="53">
        <f>SUM('Ingresos Reales'!F39)</f>
        <v>0</v>
      </c>
      <c r="G42" s="53">
        <f>SUM('Ingresos Reales'!G39)</f>
        <v>0</v>
      </c>
      <c r="H42" s="53">
        <f t="shared" si="5"/>
        <v>0</v>
      </c>
    </row>
    <row r="43" spans="1:8" ht="12.75" hidden="1">
      <c r="A43" s="46" t="s">
        <v>202</v>
      </c>
      <c r="B43" s="53">
        <f>SUM('Ingresos Reales'!B40)</f>
        <v>0</v>
      </c>
      <c r="C43" s="53">
        <f>SUM('Ingresos Reales'!C40)</f>
        <v>0</v>
      </c>
      <c r="D43" s="53">
        <f>SUM('Ingresos Reales'!D40)</f>
        <v>0</v>
      </c>
      <c r="E43" s="53">
        <f>SUM('Ingresos Reales'!E40)</f>
        <v>0</v>
      </c>
      <c r="F43" s="53">
        <f>SUM('Ingresos Reales'!F40)</f>
        <v>0</v>
      </c>
      <c r="G43" s="53">
        <f>SUM('Ingresos Reales'!G40)</f>
        <v>0</v>
      </c>
      <c r="H43" s="53">
        <f t="shared" si="5"/>
        <v>0</v>
      </c>
    </row>
    <row r="44" spans="1:8" ht="12.75" hidden="1">
      <c r="A44" s="46" t="s">
        <v>203</v>
      </c>
      <c r="B44" s="53">
        <f>SUM('Ingresos Reales'!B41)</f>
        <v>0</v>
      </c>
      <c r="C44" s="53">
        <f>SUM('Ingresos Reales'!C41)</f>
        <v>0</v>
      </c>
      <c r="D44" s="53">
        <f>SUM('Ingresos Reales'!D41)</f>
        <v>0</v>
      </c>
      <c r="E44" s="53">
        <f>SUM('Ingresos Reales'!E41)</f>
        <v>0</v>
      </c>
      <c r="F44" s="53">
        <f>SUM('Ingresos Reales'!F41)</f>
        <v>0</v>
      </c>
      <c r="G44" s="53">
        <f>SUM('Ingresos Reales'!G41)</f>
        <v>0</v>
      </c>
      <c r="H44" s="53">
        <f t="shared" si="5"/>
        <v>0</v>
      </c>
    </row>
    <row r="45" spans="1:8" ht="12.75" hidden="1">
      <c r="A45" s="46" t="s">
        <v>204</v>
      </c>
      <c r="B45" s="53">
        <f>SUM('Ingresos Reales'!B42)</f>
        <v>0</v>
      </c>
      <c r="C45" s="53">
        <f>SUM('Ingresos Reales'!C42)</f>
        <v>0</v>
      </c>
      <c r="D45" s="53">
        <f>SUM('Ingresos Reales'!D42)</f>
        <v>0</v>
      </c>
      <c r="E45" s="53">
        <f>SUM('Ingresos Reales'!E42)</f>
        <v>0</v>
      </c>
      <c r="F45" s="53">
        <f>SUM('Ingresos Reales'!F42)</f>
        <v>0</v>
      </c>
      <c r="G45" s="53">
        <f>SUM('Ingresos Reales'!G42)</f>
        <v>0</v>
      </c>
      <c r="H45" s="53">
        <f t="shared" si="5"/>
        <v>0</v>
      </c>
    </row>
    <row r="46" spans="1:8" ht="12.75" hidden="1">
      <c r="A46" s="46" t="s">
        <v>205</v>
      </c>
      <c r="B46" s="53">
        <f>SUM('Ingresos Reales'!B43)</f>
        <v>0</v>
      </c>
      <c r="C46" s="53">
        <f>SUM('Ingresos Reales'!C43)</f>
        <v>0</v>
      </c>
      <c r="D46" s="53">
        <f>SUM('Ingresos Reales'!D43)</f>
        <v>0</v>
      </c>
      <c r="E46" s="53">
        <f>SUM('Ingresos Reales'!E43)</f>
        <v>0</v>
      </c>
      <c r="F46" s="53">
        <f>SUM('Ingresos Reales'!F43)</f>
        <v>0</v>
      </c>
      <c r="G46" s="53">
        <f>SUM('Ingresos Reales'!G43)</f>
        <v>0</v>
      </c>
      <c r="H46" s="53">
        <f t="shared" si="5"/>
        <v>0</v>
      </c>
    </row>
    <row r="47" spans="1:8" ht="12.75">
      <c r="A47" s="46" t="s">
        <v>75</v>
      </c>
      <c r="B47" s="53">
        <f>SUM('Ingresos Reales'!B44)</f>
        <v>289128.98</v>
      </c>
      <c r="C47" s="53">
        <f>SUM('Ingresos Reales'!C44)</f>
        <v>451418.35</v>
      </c>
      <c r="D47" s="53">
        <f>SUM('Ingresos Reales'!D44)</f>
        <v>459888.99</v>
      </c>
      <c r="E47" s="53">
        <f>SUM('Ingresos Reales'!E44)</f>
        <v>550629.71</v>
      </c>
      <c r="F47" s="53">
        <f>SUM('Ingresos Reales'!F44)</f>
        <v>463872.21</v>
      </c>
      <c r="G47" s="53">
        <f>SUM('Ingresos Reales'!G44)</f>
        <v>450051.16</v>
      </c>
      <c r="H47" s="53">
        <f t="shared" si="5"/>
        <v>2664989.4</v>
      </c>
    </row>
    <row r="48" spans="1:8" ht="12.75" hidden="1">
      <c r="A48" s="46" t="s">
        <v>206</v>
      </c>
      <c r="B48" s="53">
        <f>SUM('Ingresos Reales'!B45)</f>
        <v>0</v>
      </c>
      <c r="C48" s="53">
        <f>SUM('Ingresos Reales'!C45)</f>
        <v>0</v>
      </c>
      <c r="D48" s="53">
        <f>SUM('Ingresos Reales'!D45)</f>
        <v>0</v>
      </c>
      <c r="E48" s="53">
        <f>SUM('Ingresos Reales'!E45)</f>
        <v>0</v>
      </c>
      <c r="F48" s="53">
        <f>SUM('Ingresos Reales'!F45)</f>
        <v>0</v>
      </c>
      <c r="G48" s="53">
        <f>SUM('Ingresos Reales'!G45)</f>
        <v>0</v>
      </c>
      <c r="H48" s="53">
        <f t="shared" si="5"/>
        <v>0</v>
      </c>
    </row>
    <row r="49" spans="1:8" ht="12.75">
      <c r="A49" s="46" t="s">
        <v>73</v>
      </c>
      <c r="B49" s="53">
        <f>SUM('Ingresos Reales'!B46)</f>
        <v>0</v>
      </c>
      <c r="C49" s="53">
        <f>SUM('Ingresos Reales'!C46)</f>
        <v>0</v>
      </c>
      <c r="D49" s="53">
        <f>SUM('Ingresos Reales'!D46)</f>
        <v>144.34</v>
      </c>
      <c r="E49" s="53">
        <f>SUM('Ingresos Reales'!E46)</f>
        <v>0</v>
      </c>
      <c r="F49" s="53">
        <f>SUM('Ingresos Reales'!F46)</f>
        <v>0</v>
      </c>
      <c r="G49" s="53">
        <f>SUM('Ingresos Reales'!G46)</f>
        <v>1346.12</v>
      </c>
      <c r="H49" s="53">
        <f t="shared" si="5"/>
        <v>1490.4599999999998</v>
      </c>
    </row>
    <row r="50" spans="1:8" ht="12.75">
      <c r="A50" s="47" t="s">
        <v>76</v>
      </c>
      <c r="B50" s="54">
        <f>SUM(B39:B49)</f>
        <v>398634.94999999995</v>
      </c>
      <c r="C50" s="54">
        <f aca="true" t="shared" si="6" ref="C50:H50">SUM(C39:C49)</f>
        <v>605960.4199999999</v>
      </c>
      <c r="D50" s="54">
        <f t="shared" si="6"/>
        <v>1965079.35</v>
      </c>
      <c r="E50" s="54">
        <f t="shared" si="6"/>
        <v>1220032.93</v>
      </c>
      <c r="F50" s="54">
        <f t="shared" si="6"/>
        <v>972768.53</v>
      </c>
      <c r="G50" s="54">
        <f t="shared" si="6"/>
        <v>1315881.1</v>
      </c>
      <c r="H50" s="54">
        <f t="shared" si="6"/>
        <v>6478357.28</v>
      </c>
    </row>
    <row r="51" spans="1:8" ht="12.75">
      <c r="A51" s="45" t="s">
        <v>15</v>
      </c>
      <c r="B51" s="53"/>
      <c r="C51" s="53"/>
      <c r="D51" s="53"/>
      <c r="E51" s="53"/>
      <c r="F51" s="53"/>
      <c r="G51" s="53"/>
      <c r="H51" s="53"/>
    </row>
    <row r="52" spans="1:8" ht="12.75">
      <c r="A52" s="46" t="s">
        <v>77</v>
      </c>
      <c r="B52" s="53">
        <f>SUM('Ingresos Reales'!B49)</f>
        <v>1783470.94</v>
      </c>
      <c r="C52" s="53">
        <f>SUM('Ingresos Reales'!C49)</f>
        <v>1105416.61</v>
      </c>
      <c r="D52" s="53">
        <f>SUM('Ingresos Reales'!D49)</f>
        <v>1426339.88</v>
      </c>
      <c r="E52" s="53">
        <f>SUM('Ingresos Reales'!E49)</f>
        <v>2075312.82</v>
      </c>
      <c r="F52" s="53">
        <f>SUM('Ingresos Reales'!F49)</f>
        <v>1089602.33</v>
      </c>
      <c r="G52" s="53">
        <f>SUM('Ingresos Reales'!G49)</f>
        <v>1043661</v>
      </c>
      <c r="H52" s="53">
        <f aca="true" t="shared" si="7" ref="H52:H58">SUM(B52:G52)</f>
        <v>8523803.58</v>
      </c>
    </row>
    <row r="53" spans="1:8" ht="12.75">
      <c r="A53" s="46" t="s">
        <v>78</v>
      </c>
      <c r="B53" s="53">
        <f>SUM('Ingresos Reales'!B50)</f>
        <v>815824</v>
      </c>
      <c r="C53" s="53">
        <f>SUM('Ingresos Reales'!C50)</f>
        <v>1085728.25</v>
      </c>
      <c r="D53" s="53">
        <f>SUM('Ingresos Reales'!D50)</f>
        <v>766225.81</v>
      </c>
      <c r="E53" s="53">
        <f>SUM('Ingresos Reales'!E50)</f>
        <v>952208.48</v>
      </c>
      <c r="F53" s="53">
        <f>SUM('Ingresos Reales'!F50)</f>
        <v>3300399.08</v>
      </c>
      <c r="G53" s="53">
        <f>SUM('Ingresos Reales'!G50)</f>
        <v>1432394.75</v>
      </c>
      <c r="H53" s="53">
        <f t="shared" si="7"/>
        <v>8352780.37</v>
      </c>
    </row>
    <row r="54" spans="1:8" ht="12.75" hidden="1">
      <c r="A54" s="46" t="s">
        <v>207</v>
      </c>
      <c r="B54" s="53">
        <f>SUM('Ingresos Reales'!B51)</f>
        <v>0</v>
      </c>
      <c r="C54" s="53">
        <f>SUM('Ingresos Reales'!C51)</f>
        <v>0</v>
      </c>
      <c r="D54" s="53">
        <f>SUM('Ingresos Reales'!D51)</f>
        <v>0</v>
      </c>
      <c r="E54" s="53">
        <f>SUM('Ingresos Reales'!E51)</f>
        <v>0</v>
      </c>
      <c r="F54" s="53">
        <f>SUM('Ingresos Reales'!F51)</f>
        <v>0</v>
      </c>
      <c r="G54" s="53">
        <f>SUM('Ingresos Reales'!G51)</f>
        <v>0</v>
      </c>
      <c r="H54" s="53">
        <f t="shared" si="7"/>
        <v>0</v>
      </c>
    </row>
    <row r="55" spans="1:8" ht="12.75" hidden="1">
      <c r="A55" s="46" t="s">
        <v>257</v>
      </c>
      <c r="B55" s="53">
        <f>SUM('Ingresos Reales'!B52)</f>
        <v>0</v>
      </c>
      <c r="C55" s="53">
        <f>SUM('Ingresos Reales'!C52)</f>
        <v>0</v>
      </c>
      <c r="D55" s="53">
        <f>SUM('Ingresos Reales'!D52)</f>
        <v>0</v>
      </c>
      <c r="E55" s="53">
        <f>SUM('Ingresos Reales'!E52)</f>
        <v>0</v>
      </c>
      <c r="F55" s="53">
        <f>SUM('Ingresos Reales'!F52)</f>
        <v>0</v>
      </c>
      <c r="G55" s="53">
        <f>SUM('Ingresos Reales'!G52)</f>
        <v>0</v>
      </c>
      <c r="H55" s="53">
        <f t="shared" si="7"/>
        <v>0</v>
      </c>
    </row>
    <row r="56" spans="1:8" ht="12.75" hidden="1">
      <c r="A56" s="46" t="s">
        <v>208</v>
      </c>
      <c r="B56" s="53">
        <f>SUM('Ingresos Reales'!B53)</f>
        <v>0</v>
      </c>
      <c r="C56" s="53">
        <f>SUM('Ingresos Reales'!C53)</f>
        <v>0</v>
      </c>
      <c r="D56" s="53">
        <f>SUM('Ingresos Reales'!D53)</f>
        <v>0</v>
      </c>
      <c r="E56" s="53">
        <f>SUM('Ingresos Reales'!E53)</f>
        <v>0</v>
      </c>
      <c r="F56" s="53">
        <f>SUM('Ingresos Reales'!F53)</f>
        <v>0</v>
      </c>
      <c r="G56" s="53">
        <f>SUM('Ingresos Reales'!G53)</f>
        <v>0</v>
      </c>
      <c r="H56" s="53">
        <f t="shared" si="7"/>
        <v>0</v>
      </c>
    </row>
    <row r="57" spans="1:8" ht="12.75">
      <c r="A57" s="46" t="s">
        <v>73</v>
      </c>
      <c r="B57" s="53">
        <f>SUM('Ingresos Reales'!B54)</f>
        <v>124363.3</v>
      </c>
      <c r="C57" s="53">
        <f>SUM('Ingresos Reales'!C54)</f>
        <v>327099.2</v>
      </c>
      <c r="D57" s="53">
        <f>SUM('Ingresos Reales'!D54)</f>
        <v>122394.3</v>
      </c>
      <c r="E57" s="53">
        <f>SUM('Ingresos Reales'!E54)</f>
        <v>137680.92</v>
      </c>
      <c r="F57" s="53">
        <f>SUM('Ingresos Reales'!F54)</f>
        <v>99653.26</v>
      </c>
      <c r="G57" s="53">
        <f>SUM('Ingresos Reales'!G54)</f>
        <v>284417.07</v>
      </c>
      <c r="H57" s="53">
        <f t="shared" si="7"/>
        <v>1095608.05</v>
      </c>
    </row>
    <row r="58" spans="1:8" ht="12.75">
      <c r="A58" s="46" t="s">
        <v>200</v>
      </c>
      <c r="B58" s="53">
        <f>SUM('Ingresos Reales'!B55)</f>
        <v>109653.81</v>
      </c>
      <c r="C58" s="53">
        <f>SUM('Ingresos Reales'!C55)</f>
        <v>231249.72</v>
      </c>
      <c r="D58" s="53">
        <f>SUM('Ingresos Reales'!D55)</f>
        <v>71430.62</v>
      </c>
      <c r="E58" s="53">
        <f>SUM('Ingresos Reales'!E55)</f>
        <v>458836.05</v>
      </c>
      <c r="F58" s="53">
        <f>SUM('Ingresos Reales'!F55)</f>
        <v>601049.83</v>
      </c>
      <c r="G58" s="53">
        <f>SUM('Ingresos Reales'!G55)</f>
        <v>395345.85</v>
      </c>
      <c r="H58" s="53">
        <f t="shared" si="7"/>
        <v>1867565.88</v>
      </c>
    </row>
    <row r="59" spans="1:8" ht="12.75">
      <c r="A59" s="59" t="s">
        <v>79</v>
      </c>
      <c r="B59" s="60">
        <f>SUM(B52:B58)</f>
        <v>2833312.05</v>
      </c>
      <c r="C59" s="60">
        <f aca="true" t="shared" si="8" ref="C59:H59">SUM(C52:C58)</f>
        <v>2749493.7800000007</v>
      </c>
      <c r="D59" s="60">
        <f t="shared" si="8"/>
        <v>2386390.61</v>
      </c>
      <c r="E59" s="60">
        <f t="shared" si="8"/>
        <v>3624038.2699999996</v>
      </c>
      <c r="F59" s="60">
        <f t="shared" si="8"/>
        <v>5090704.5</v>
      </c>
      <c r="G59" s="60">
        <f t="shared" si="8"/>
        <v>3155818.67</v>
      </c>
      <c r="H59" s="60">
        <f t="shared" si="8"/>
        <v>19839757.88</v>
      </c>
    </row>
    <row r="60" spans="1:8" ht="12.75">
      <c r="A60" s="75"/>
      <c r="B60" s="76"/>
      <c r="C60" s="76"/>
      <c r="D60" s="76"/>
      <c r="E60" s="76"/>
      <c r="F60" s="76"/>
      <c r="G60" s="76"/>
      <c r="H60" s="76"/>
    </row>
    <row r="61" spans="1:8" ht="12.75">
      <c r="A61" s="84"/>
      <c r="B61" s="85"/>
      <c r="C61" s="85"/>
      <c r="D61" s="85"/>
      <c r="E61" s="85"/>
      <c r="F61" s="85"/>
      <c r="G61" s="85"/>
      <c r="H61" s="85"/>
    </row>
    <row r="62" spans="1:8" ht="12.75">
      <c r="A62" s="72" t="s">
        <v>16</v>
      </c>
      <c r="B62" s="63"/>
      <c r="C62" s="63"/>
      <c r="D62" s="63"/>
      <c r="E62" s="63"/>
      <c r="F62" s="63"/>
      <c r="G62" s="63"/>
      <c r="H62" s="63"/>
    </row>
    <row r="63" spans="1:8" ht="12.75">
      <c r="A63" s="46" t="s">
        <v>80</v>
      </c>
      <c r="B63" s="53">
        <f>SUM('Ingresos Reales'!B59)</f>
        <v>22467658</v>
      </c>
      <c r="C63" s="53">
        <f>SUM('Ingresos Reales'!C59)</f>
        <v>26600750</v>
      </c>
      <c r="D63" s="53">
        <f>SUM('Ingresos Reales'!D59)</f>
        <v>24112792</v>
      </c>
      <c r="E63" s="53">
        <f>SUM('Ingresos Reales'!E59)</f>
        <v>22017731</v>
      </c>
      <c r="F63" s="53">
        <f>SUM('Ingresos Reales'!F59)</f>
        <v>22969326</v>
      </c>
      <c r="G63" s="53">
        <f>SUM('Ingresos Reales'!G59)</f>
        <v>20581357</v>
      </c>
      <c r="H63" s="53">
        <f aca="true" t="shared" si="9" ref="H63:H71">SUM(B63:G63)</f>
        <v>138749614</v>
      </c>
    </row>
    <row r="64" spans="1:8" ht="12.75">
      <c r="A64" s="46" t="s">
        <v>81</v>
      </c>
      <c r="B64" s="53">
        <f>SUM('Ingresos Reales'!B60)</f>
        <v>2937999</v>
      </c>
      <c r="C64" s="53">
        <f>SUM('Ingresos Reales'!C60)</f>
        <v>4054506</v>
      </c>
      <c r="D64" s="53">
        <f>SUM('Ingresos Reales'!D60)</f>
        <v>3370582</v>
      </c>
      <c r="E64" s="53">
        <f>SUM('Ingresos Reales'!E60)</f>
        <v>2819479</v>
      </c>
      <c r="F64" s="53">
        <f>SUM('Ingresos Reales'!F60)</f>
        <v>2724902</v>
      </c>
      <c r="G64" s="53">
        <f>SUM('Ingresos Reales'!G60)</f>
        <v>1651676</v>
      </c>
      <c r="H64" s="53">
        <f t="shared" si="9"/>
        <v>17559144</v>
      </c>
    </row>
    <row r="65" spans="1:8" ht="12.75" hidden="1">
      <c r="A65" s="46" t="s">
        <v>280</v>
      </c>
      <c r="B65" s="53">
        <f>SUM('Ingresos Reales'!B61)</f>
        <v>0</v>
      </c>
      <c r="C65" s="53">
        <f>SUM('Ingresos Reales'!C61)</f>
        <v>0</v>
      </c>
      <c r="D65" s="53">
        <f>SUM('Ingresos Reales'!D61)</f>
        <v>0</v>
      </c>
      <c r="E65" s="53">
        <f>SUM('Ingresos Reales'!E61)</f>
        <v>0</v>
      </c>
      <c r="F65" s="53">
        <f>SUM('Ingresos Reales'!F61)</f>
        <v>0</v>
      </c>
      <c r="G65" s="53">
        <f>SUM('Ingresos Reales'!G61)</f>
        <v>0</v>
      </c>
      <c r="H65" s="53">
        <f t="shared" si="9"/>
        <v>0</v>
      </c>
    </row>
    <row r="66" spans="1:8" ht="12.75">
      <c r="A66" s="46" t="s">
        <v>209</v>
      </c>
      <c r="B66" s="53">
        <f>SUM('Ingresos Reales'!B62)</f>
        <v>726116</v>
      </c>
      <c r="C66" s="53">
        <f>SUM('Ingresos Reales'!C62)</f>
        <v>3287367</v>
      </c>
      <c r="D66" s="53">
        <f>SUM('Ingresos Reales'!D62)</f>
        <v>4849782</v>
      </c>
      <c r="E66" s="53">
        <f>SUM('Ingresos Reales'!E62)</f>
        <v>2732732</v>
      </c>
      <c r="F66" s="53">
        <f>SUM('Ingresos Reales'!F62)</f>
        <v>8388352</v>
      </c>
      <c r="G66" s="53">
        <f>SUM('Ingresos Reales'!G62)</f>
        <v>4711548</v>
      </c>
      <c r="H66" s="53">
        <f t="shared" si="9"/>
        <v>24695897</v>
      </c>
    </row>
    <row r="67" spans="1:8" ht="12.75" hidden="1">
      <c r="A67" s="46" t="s">
        <v>82</v>
      </c>
      <c r="B67" s="53">
        <f>SUM('Ingresos Reales'!B63)</f>
        <v>0</v>
      </c>
      <c r="C67" s="53">
        <f>SUM('Ingresos Reales'!C63)</f>
        <v>0</v>
      </c>
      <c r="D67" s="53">
        <f>SUM('Ingresos Reales'!D63)</f>
        <v>0</v>
      </c>
      <c r="E67" s="53">
        <f>SUM('Ingresos Reales'!E63)</f>
        <v>0</v>
      </c>
      <c r="F67" s="53">
        <f>SUM('Ingresos Reales'!F63)</f>
        <v>0</v>
      </c>
      <c r="G67" s="53">
        <f>SUM('Ingresos Reales'!G63)</f>
        <v>0</v>
      </c>
      <c r="H67" s="53">
        <f t="shared" si="9"/>
        <v>0</v>
      </c>
    </row>
    <row r="68" spans="1:8" ht="12.75">
      <c r="A68" s="46" t="s">
        <v>210</v>
      </c>
      <c r="B68" s="53">
        <f>SUM('Ingresos Reales'!B64)</f>
        <v>676183</v>
      </c>
      <c r="C68" s="53">
        <f>SUM('Ingresos Reales'!C64)</f>
        <v>808263</v>
      </c>
      <c r="D68" s="53">
        <f>SUM('Ingresos Reales'!D64)</f>
        <v>663223</v>
      </c>
      <c r="E68" s="53">
        <f>SUM('Ingresos Reales'!E64)</f>
        <v>648279</v>
      </c>
      <c r="F68" s="53">
        <f>SUM('Ingresos Reales'!F64)</f>
        <v>617716</v>
      </c>
      <c r="G68" s="53">
        <f>SUM('Ingresos Reales'!G64)</f>
        <v>769271</v>
      </c>
      <c r="H68" s="53">
        <f t="shared" si="9"/>
        <v>4182935</v>
      </c>
    </row>
    <row r="69" spans="1:8" ht="12.75">
      <c r="A69" s="46" t="s">
        <v>258</v>
      </c>
      <c r="B69" s="53">
        <f>SUM('Ingresos Reales'!B65)</f>
        <v>736439</v>
      </c>
      <c r="C69" s="53">
        <f>SUM('Ingresos Reales'!C65)</f>
        <v>901541</v>
      </c>
      <c r="D69" s="53">
        <f>SUM('Ingresos Reales'!D65)</f>
        <v>1339144</v>
      </c>
      <c r="E69" s="53">
        <f>SUM('Ingresos Reales'!E65)</f>
        <v>612614</v>
      </c>
      <c r="F69" s="53">
        <f>SUM('Ingresos Reales'!F65)</f>
        <v>650622</v>
      </c>
      <c r="G69" s="53">
        <f>SUM('Ingresos Reales'!G65)</f>
        <v>785158</v>
      </c>
      <c r="H69" s="53">
        <f t="shared" si="9"/>
        <v>5025518</v>
      </c>
    </row>
    <row r="70" spans="1:8" ht="12.75">
      <c r="A70" s="46" t="s">
        <v>318</v>
      </c>
      <c r="B70" s="53">
        <f>SUM('Ingresos Reales'!B66)</f>
        <v>1490286</v>
      </c>
      <c r="C70" s="53">
        <f>SUM('Ingresos Reales'!C66)</f>
        <v>744071</v>
      </c>
      <c r="D70" s="53">
        <f>SUM('Ingresos Reales'!D66)</f>
        <v>744071</v>
      </c>
      <c r="E70" s="53">
        <f>SUM('Ingresos Reales'!E66)</f>
        <v>1864416</v>
      </c>
      <c r="F70" s="53">
        <f>SUM('Ingresos Reales'!F66)</f>
        <v>844776</v>
      </c>
      <c r="G70" s="53">
        <f>SUM('Ingresos Reales'!G66)</f>
        <v>732527</v>
      </c>
      <c r="H70" s="53">
        <f t="shared" si="9"/>
        <v>6420147</v>
      </c>
    </row>
    <row r="71" spans="1:8" ht="12.75">
      <c r="A71" s="46" t="s">
        <v>326</v>
      </c>
      <c r="B71" s="53">
        <f>SUM('Ingresos Reales'!B67)</f>
        <v>857518</v>
      </c>
      <c r="C71" s="53">
        <f>SUM('Ingresos Reales'!C67)</f>
        <v>907184</v>
      </c>
      <c r="D71" s="53">
        <f>SUM('Ingresos Reales'!D67)</f>
        <v>871275</v>
      </c>
      <c r="E71" s="53">
        <f>SUM('Ingresos Reales'!E67)</f>
        <v>806133</v>
      </c>
      <c r="F71" s="53">
        <f>SUM('Ingresos Reales'!F67)</f>
        <v>841097</v>
      </c>
      <c r="G71" s="53">
        <f>SUM('Ingresos Reales'!G67)</f>
        <v>870650</v>
      </c>
      <c r="H71" s="53">
        <f t="shared" si="9"/>
        <v>5153857</v>
      </c>
    </row>
    <row r="72" spans="1:8" ht="12.75">
      <c r="A72" s="47" t="s">
        <v>83</v>
      </c>
      <c r="B72" s="54">
        <f>SUM(B63:B71)</f>
        <v>29892199</v>
      </c>
      <c r="C72" s="54">
        <f aca="true" t="shared" si="10" ref="C72:H72">SUM(C63:C71)</f>
        <v>37303682</v>
      </c>
      <c r="D72" s="54">
        <f t="shared" si="10"/>
        <v>35950869</v>
      </c>
      <c r="E72" s="54">
        <f t="shared" si="10"/>
        <v>31501384</v>
      </c>
      <c r="F72" s="54">
        <f t="shared" si="10"/>
        <v>37036791</v>
      </c>
      <c r="G72" s="54">
        <f t="shared" si="10"/>
        <v>30102187</v>
      </c>
      <c r="H72" s="54">
        <f t="shared" si="10"/>
        <v>201787112</v>
      </c>
    </row>
    <row r="73" spans="1:8" ht="12.75">
      <c r="A73" s="48" t="s">
        <v>177</v>
      </c>
      <c r="B73" s="54"/>
      <c r="C73" s="54"/>
      <c r="D73" s="54"/>
      <c r="E73" s="54"/>
      <c r="F73" s="54"/>
      <c r="G73" s="54"/>
      <c r="H73" s="54"/>
    </row>
    <row r="74" spans="1:8" ht="12.75">
      <c r="A74" s="49" t="s">
        <v>259</v>
      </c>
      <c r="B74" s="53">
        <f>SUM('Ingresos Reales'!B69)</f>
        <v>2549081</v>
      </c>
      <c r="C74" s="53">
        <f>SUM('Ingresos Reales'!C69)</f>
        <v>2549081</v>
      </c>
      <c r="D74" s="53">
        <f>SUM('Ingresos Reales'!D69)</f>
        <v>2549081</v>
      </c>
      <c r="E74" s="53">
        <f>SUM('Ingresos Reales'!E69)</f>
        <v>2549080.94</v>
      </c>
      <c r="F74" s="53">
        <f>SUM('Ingresos Reales'!F69)</f>
        <v>2549081</v>
      </c>
      <c r="G74" s="53">
        <f>SUM('Ingresos Reales'!G69)</f>
        <v>2549080.94</v>
      </c>
      <c r="H74" s="53">
        <f aca="true" t="shared" si="11" ref="H74:H81">SUM(B74:G74)</f>
        <v>15294485.879999999</v>
      </c>
    </row>
    <row r="75" spans="1:8" ht="12.75" hidden="1">
      <c r="A75" s="49" t="s">
        <v>350</v>
      </c>
      <c r="B75" s="53">
        <f>SUM('Ingresos Reales'!B70)</f>
        <v>0</v>
      </c>
      <c r="C75" s="53">
        <f>SUM('Ingresos Reales'!C70)</f>
        <v>0</v>
      </c>
      <c r="D75" s="53">
        <f>SUM('Ingresos Reales'!D70)</f>
        <v>0</v>
      </c>
      <c r="E75" s="53">
        <f>SUM('Ingresos Reales'!E70)</f>
        <v>0</v>
      </c>
      <c r="F75" s="53">
        <f>SUM('Ingresos Reales'!F70)</f>
        <v>0</v>
      </c>
      <c r="G75" s="53">
        <f>SUM('Ingresos Reales'!G70)</f>
        <v>0</v>
      </c>
      <c r="H75" s="53">
        <f t="shared" si="11"/>
        <v>0</v>
      </c>
    </row>
    <row r="76" spans="1:8" ht="12.75" hidden="1">
      <c r="A76" s="49" t="s">
        <v>351</v>
      </c>
      <c r="B76" s="53">
        <f>SUM('Ingresos Reales'!B71)</f>
        <v>0</v>
      </c>
      <c r="C76" s="53">
        <f>SUM('Ingresos Reales'!C71)</f>
        <v>0</v>
      </c>
      <c r="D76" s="53">
        <f>SUM('Ingresos Reales'!D71)</f>
        <v>0</v>
      </c>
      <c r="E76" s="53">
        <f>SUM('Ingresos Reales'!E71)</f>
        <v>0</v>
      </c>
      <c r="F76" s="53">
        <f>SUM('Ingresos Reales'!F71)</f>
        <v>0</v>
      </c>
      <c r="G76" s="53">
        <f>SUM('Ingresos Reales'!G71)</f>
        <v>0</v>
      </c>
      <c r="H76" s="53">
        <f t="shared" si="11"/>
        <v>0</v>
      </c>
    </row>
    <row r="77" spans="1:8" ht="12.75" hidden="1">
      <c r="A77" s="49" t="s">
        <v>352</v>
      </c>
      <c r="B77" s="53">
        <f>SUM('Ingresos Reales'!B72)</f>
        <v>0</v>
      </c>
      <c r="C77" s="53">
        <f>SUM('Ingresos Reales'!C72)</f>
        <v>0</v>
      </c>
      <c r="D77" s="53">
        <f>SUM('Ingresos Reales'!D72)</f>
        <v>0</v>
      </c>
      <c r="E77" s="53">
        <f>SUM('Ingresos Reales'!E72)</f>
        <v>0</v>
      </c>
      <c r="F77" s="53">
        <f>SUM('Ingresos Reales'!F72)</f>
        <v>0</v>
      </c>
      <c r="G77" s="53">
        <f>SUM('Ingresos Reales'!G72)</f>
        <v>0</v>
      </c>
      <c r="H77" s="53">
        <f t="shared" si="11"/>
        <v>0</v>
      </c>
    </row>
    <row r="78" spans="1:8" ht="12.75" hidden="1">
      <c r="A78" s="49" t="s">
        <v>437</v>
      </c>
      <c r="B78" s="53">
        <f>SUM('Ingresos Reales'!B73)</f>
        <v>0</v>
      </c>
      <c r="C78" s="53">
        <f>SUM('Ingresos Reales'!C73)</f>
        <v>0</v>
      </c>
      <c r="D78" s="53">
        <f>SUM('Ingresos Reales'!D73)</f>
        <v>0</v>
      </c>
      <c r="E78" s="53">
        <f>SUM('Ingresos Reales'!E73)</f>
        <v>0</v>
      </c>
      <c r="F78" s="53">
        <f>SUM('Ingresos Reales'!F73)</f>
        <v>0</v>
      </c>
      <c r="G78" s="53">
        <f>SUM('Ingresos Reales'!G73)</f>
        <v>0</v>
      </c>
      <c r="H78" s="53">
        <f t="shared" si="11"/>
        <v>0</v>
      </c>
    </row>
    <row r="79" spans="1:8" ht="12.75" hidden="1">
      <c r="A79" s="49" t="s">
        <v>472</v>
      </c>
      <c r="B79" s="53">
        <f>SUM('Ingresos Reales'!B74)</f>
        <v>0</v>
      </c>
      <c r="C79" s="53">
        <f>SUM('Ingresos Reales'!C74)</f>
        <v>0</v>
      </c>
      <c r="D79" s="53">
        <f>SUM('Ingresos Reales'!D74)</f>
        <v>0</v>
      </c>
      <c r="E79" s="53">
        <f>SUM('Ingresos Reales'!E74)</f>
        <v>0</v>
      </c>
      <c r="F79" s="53">
        <f>SUM('Ingresos Reales'!F74)</f>
        <v>0</v>
      </c>
      <c r="G79" s="53">
        <f>SUM('Ingresos Reales'!G74)</f>
        <v>0</v>
      </c>
      <c r="H79" s="53">
        <f t="shared" si="11"/>
        <v>0</v>
      </c>
    </row>
    <row r="80" spans="1:8" ht="12.75">
      <c r="A80" s="49" t="s">
        <v>498</v>
      </c>
      <c r="B80" s="53">
        <f>SUM('Ingresos Reales'!B75)</f>
        <v>0</v>
      </c>
      <c r="C80" s="53">
        <f>SUM('Ingresos Reales'!C75)</f>
        <v>0</v>
      </c>
      <c r="D80" s="53">
        <f>SUM('Ingresos Reales'!D75)</f>
        <v>0</v>
      </c>
      <c r="E80" s="53">
        <f>SUM('Ingresos Reales'!E75)</f>
        <v>0</v>
      </c>
      <c r="F80" s="53">
        <f>SUM('Ingresos Reales'!F75)</f>
        <v>0</v>
      </c>
      <c r="G80" s="53">
        <f>SUM('Ingresos Reales'!G75)</f>
        <v>85.15</v>
      </c>
      <c r="H80" s="53">
        <f t="shared" si="11"/>
        <v>85.15</v>
      </c>
    </row>
    <row r="81" spans="1:8" ht="12.75">
      <c r="A81" s="49" t="s">
        <v>543</v>
      </c>
      <c r="B81" s="53">
        <f>SUM('Ingresos Reales'!B76)</f>
        <v>0</v>
      </c>
      <c r="C81" s="53">
        <f>SUM('Ingresos Reales'!C76)</f>
        <v>4021.84</v>
      </c>
      <c r="D81" s="53">
        <f>SUM('Ingresos Reales'!D76)</f>
        <v>9964.01</v>
      </c>
      <c r="E81" s="53">
        <f>SUM('Ingresos Reales'!E76)</f>
        <v>18043.79</v>
      </c>
      <c r="F81" s="53">
        <f>SUM('Ingresos Reales'!F76)</f>
        <v>25377.77</v>
      </c>
      <c r="G81" s="53">
        <f>SUM('Ingresos Reales'!G76)</f>
        <v>29661.1</v>
      </c>
      <c r="H81" s="53">
        <f t="shared" si="11"/>
        <v>87068.51000000001</v>
      </c>
    </row>
    <row r="82" spans="1:8" ht="12.75">
      <c r="A82" s="47" t="s">
        <v>260</v>
      </c>
      <c r="B82" s="54">
        <f>SUM(B74:B81)</f>
        <v>2549081</v>
      </c>
      <c r="C82" s="54">
        <f aca="true" t="shared" si="12" ref="C82:H82">SUM(C74:C81)</f>
        <v>2553102.84</v>
      </c>
      <c r="D82" s="54">
        <f t="shared" si="12"/>
        <v>2559045.01</v>
      </c>
      <c r="E82" s="54">
        <f t="shared" si="12"/>
        <v>2567124.73</v>
      </c>
      <c r="F82" s="54">
        <f t="shared" si="12"/>
        <v>2574458.77</v>
      </c>
      <c r="G82" s="54">
        <f t="shared" si="12"/>
        <v>2578827.19</v>
      </c>
      <c r="H82" s="54">
        <f t="shared" si="12"/>
        <v>15381639.54</v>
      </c>
    </row>
    <row r="83" spans="1:8" ht="12.75">
      <c r="A83" s="48" t="s">
        <v>116</v>
      </c>
      <c r="B83" s="54"/>
      <c r="C83" s="54"/>
      <c r="D83" s="54"/>
      <c r="E83" s="54"/>
      <c r="F83" s="54"/>
      <c r="G83" s="54"/>
      <c r="H83" s="54"/>
    </row>
    <row r="84" spans="1:8" ht="12.75">
      <c r="A84" s="49" t="s">
        <v>259</v>
      </c>
      <c r="B84" s="53">
        <f>SUM('Ingresos Reales'!B78)</f>
        <v>21209908</v>
      </c>
      <c r="C84" s="53">
        <f>SUM('Ingresos Reales'!C78)</f>
        <v>21209907.26</v>
      </c>
      <c r="D84" s="53">
        <f>SUM('Ingresos Reales'!D78)</f>
        <v>21209907.63</v>
      </c>
      <c r="E84" s="53">
        <f>SUM('Ingresos Reales'!E78)</f>
        <v>21209907.63</v>
      </c>
      <c r="F84" s="53">
        <f>SUM('Ingresos Reales'!F78)</f>
        <v>21209907.63</v>
      </c>
      <c r="G84" s="53">
        <f>SUM('Ingresos Reales'!G78)</f>
        <v>21209907.63</v>
      </c>
      <c r="H84" s="53">
        <f aca="true" t="shared" si="13" ref="H84:H91">SUM(B84:G84)</f>
        <v>127259445.77999999</v>
      </c>
    </row>
    <row r="85" spans="1:8" ht="12.75" hidden="1">
      <c r="A85" s="49" t="s">
        <v>353</v>
      </c>
      <c r="B85" s="53">
        <f>SUM('Ingresos Reales'!B79)</f>
        <v>0</v>
      </c>
      <c r="C85" s="53">
        <f>SUM('Ingresos Reales'!C79)</f>
        <v>0</v>
      </c>
      <c r="D85" s="53">
        <f>SUM('Ingresos Reales'!D79)</f>
        <v>0</v>
      </c>
      <c r="E85" s="53">
        <f>SUM('Ingresos Reales'!E79)</f>
        <v>0</v>
      </c>
      <c r="F85" s="53">
        <f>SUM('Ingresos Reales'!F79)</f>
        <v>0</v>
      </c>
      <c r="G85" s="53">
        <f>SUM('Ingresos Reales'!G79)</f>
        <v>0</v>
      </c>
      <c r="H85" s="53">
        <f t="shared" si="13"/>
        <v>0</v>
      </c>
    </row>
    <row r="86" spans="1:8" ht="12.75" hidden="1">
      <c r="A86" s="49" t="s">
        <v>354</v>
      </c>
      <c r="B86" s="53">
        <f>SUM('Ingresos Reales'!B80)</f>
        <v>0</v>
      </c>
      <c r="C86" s="53">
        <f>SUM('Ingresos Reales'!C80)</f>
        <v>0</v>
      </c>
      <c r="D86" s="53">
        <f>SUM('Ingresos Reales'!D80)</f>
        <v>0</v>
      </c>
      <c r="E86" s="53">
        <f>SUM('Ingresos Reales'!E80)</f>
        <v>0</v>
      </c>
      <c r="F86" s="53">
        <f>SUM('Ingresos Reales'!F80)</f>
        <v>0</v>
      </c>
      <c r="G86" s="53">
        <f>SUM('Ingresos Reales'!G80)</f>
        <v>0</v>
      </c>
      <c r="H86" s="53">
        <f t="shared" si="13"/>
        <v>0</v>
      </c>
    </row>
    <row r="87" spans="1:8" ht="12.75" hidden="1">
      <c r="A87" s="49" t="s">
        <v>355</v>
      </c>
      <c r="B87" s="53">
        <f>SUM('Ingresos Reales'!B81)</f>
        <v>0</v>
      </c>
      <c r="C87" s="53">
        <f>SUM('Ingresos Reales'!C81)</f>
        <v>0</v>
      </c>
      <c r="D87" s="53">
        <f>SUM('Ingresos Reales'!D81)</f>
        <v>0</v>
      </c>
      <c r="E87" s="53">
        <f>SUM('Ingresos Reales'!E81)</f>
        <v>0</v>
      </c>
      <c r="F87" s="53">
        <f>SUM('Ingresos Reales'!F81)</f>
        <v>0</v>
      </c>
      <c r="G87" s="53">
        <f>SUM('Ingresos Reales'!G81)</f>
        <v>0</v>
      </c>
      <c r="H87" s="53">
        <f t="shared" si="13"/>
        <v>0</v>
      </c>
    </row>
    <row r="88" spans="1:8" ht="12.75" hidden="1">
      <c r="A88" s="49" t="s">
        <v>438</v>
      </c>
      <c r="B88" s="53">
        <f>SUM('Ingresos Reales'!B82)</f>
        <v>0</v>
      </c>
      <c r="C88" s="53">
        <f>SUM('Ingresos Reales'!C82)</f>
        <v>0</v>
      </c>
      <c r="D88" s="53">
        <f>SUM('Ingresos Reales'!D82)</f>
        <v>0</v>
      </c>
      <c r="E88" s="53">
        <f>SUM('Ingresos Reales'!E82)</f>
        <v>0</v>
      </c>
      <c r="F88" s="53">
        <f>SUM('Ingresos Reales'!F82)</f>
        <v>0</v>
      </c>
      <c r="G88" s="53">
        <f>SUM('Ingresos Reales'!G82)</f>
        <v>0</v>
      </c>
      <c r="H88" s="53">
        <f t="shared" si="13"/>
        <v>0</v>
      </c>
    </row>
    <row r="89" spans="1:8" ht="12.75">
      <c r="A89" s="49" t="s">
        <v>481</v>
      </c>
      <c r="B89" s="53">
        <f>SUM('Ingresos Reales'!B83)</f>
        <v>1462.36</v>
      </c>
      <c r="C89" s="53">
        <f>SUM('Ingresos Reales'!C83)</f>
        <v>1277.74</v>
      </c>
      <c r="D89" s="53">
        <f>SUM('Ingresos Reales'!D83)</f>
        <v>1222.53</v>
      </c>
      <c r="E89" s="53">
        <f>SUM('Ingresos Reales'!E83)</f>
        <v>1570.42</v>
      </c>
      <c r="F89" s="53">
        <f>SUM('Ingresos Reales'!F83)</f>
        <v>1420.42</v>
      </c>
      <c r="G89" s="53">
        <f>SUM('Ingresos Reales'!G83)</f>
        <v>1067.92</v>
      </c>
      <c r="H89" s="53">
        <f t="shared" si="13"/>
        <v>8021.39</v>
      </c>
    </row>
    <row r="90" spans="1:8" ht="12.75">
      <c r="A90" s="49" t="s">
        <v>499</v>
      </c>
      <c r="B90" s="53">
        <f>SUM('Ingresos Reales'!B84)</f>
        <v>87771.21</v>
      </c>
      <c r="C90" s="53">
        <f>SUM('Ingresos Reales'!C84)</f>
        <v>74234.53</v>
      </c>
      <c r="D90" s="53">
        <f>SUM('Ingresos Reales'!D84)</f>
        <v>61040.11</v>
      </c>
      <c r="E90" s="53">
        <f>SUM('Ingresos Reales'!E84)</f>
        <v>65855.12</v>
      </c>
      <c r="F90" s="53">
        <f>SUM('Ingresos Reales'!F84)</f>
        <v>57479.95</v>
      </c>
      <c r="G90" s="53">
        <f>SUM('Ingresos Reales'!G84)</f>
        <v>51331.61</v>
      </c>
      <c r="H90" s="53">
        <f t="shared" si="13"/>
        <v>397712.52999999997</v>
      </c>
    </row>
    <row r="91" spans="1:8" ht="12.75">
      <c r="A91" s="49" t="s">
        <v>544</v>
      </c>
      <c r="B91" s="53">
        <f>SUM('Ingresos Reales'!B85)</f>
        <v>0</v>
      </c>
      <c r="C91" s="53">
        <f>SUM('Ingresos Reales'!C85)</f>
        <v>4994.44</v>
      </c>
      <c r="D91" s="53">
        <f>SUM('Ingresos Reales'!D85)</f>
        <v>15733.06</v>
      </c>
      <c r="E91" s="53">
        <f>SUM('Ingresos Reales'!E85)</f>
        <v>18572.23</v>
      </c>
      <c r="F91" s="53">
        <f>SUM('Ingresos Reales'!F85)</f>
        <v>6850</v>
      </c>
      <c r="G91" s="53">
        <f>SUM('Ingresos Reales'!G85)</f>
        <v>8886.82</v>
      </c>
      <c r="H91" s="53">
        <f t="shared" si="13"/>
        <v>55036.549999999996</v>
      </c>
    </row>
    <row r="92" spans="1:8" ht="12.75">
      <c r="A92" s="47" t="s">
        <v>261</v>
      </c>
      <c r="B92" s="54">
        <f>SUM(B84:B91)</f>
        <v>21299141.57</v>
      </c>
      <c r="C92" s="54">
        <f aca="true" t="shared" si="14" ref="C92:H92">SUM(C84:C91)</f>
        <v>21290413.970000003</v>
      </c>
      <c r="D92" s="54">
        <f t="shared" si="14"/>
        <v>21287903.33</v>
      </c>
      <c r="E92" s="54">
        <f t="shared" si="14"/>
        <v>21295905.400000002</v>
      </c>
      <c r="F92" s="54">
        <f t="shared" si="14"/>
        <v>21275658</v>
      </c>
      <c r="G92" s="54">
        <f t="shared" si="14"/>
        <v>21271193.98</v>
      </c>
      <c r="H92" s="54">
        <f t="shared" si="14"/>
        <v>127720216.24999999</v>
      </c>
    </row>
    <row r="93" spans="1:9" ht="12.75">
      <c r="A93" s="48" t="s">
        <v>262</v>
      </c>
      <c r="B93" s="54"/>
      <c r="C93" s="54"/>
      <c r="D93" s="54"/>
      <c r="E93" s="54"/>
      <c r="F93" s="54"/>
      <c r="G93" s="54"/>
      <c r="H93" s="54"/>
      <c r="I93" s="32"/>
    </row>
    <row r="94" spans="1:9" ht="12.75">
      <c r="A94" s="49" t="s">
        <v>211</v>
      </c>
      <c r="B94" s="53">
        <f>SUM('Ingresos Reales'!B86)</f>
        <v>0</v>
      </c>
      <c r="C94" s="53">
        <f>SUM('Ingresos Reales'!C86)</f>
        <v>0</v>
      </c>
      <c r="D94" s="53">
        <f>SUM('Ingresos Reales'!D86)</f>
        <v>10000000</v>
      </c>
      <c r="E94" s="53">
        <f>SUM('Ingresos Reales'!E86)</f>
        <v>0</v>
      </c>
      <c r="F94" s="53">
        <f>SUM('Ingresos Reales'!F86)</f>
        <v>0</v>
      </c>
      <c r="G94" s="53">
        <f>SUM('Ingresos Reales'!G86)</f>
        <v>10000000</v>
      </c>
      <c r="H94" s="53">
        <f>SUM(B94:G94)</f>
        <v>20000000</v>
      </c>
      <c r="I94" s="32"/>
    </row>
    <row r="95" spans="1:9" ht="12.75">
      <c r="A95" s="47" t="s">
        <v>263</v>
      </c>
      <c r="B95" s="54">
        <f>SUM(B94)</f>
        <v>0</v>
      </c>
      <c r="C95" s="54">
        <f aca="true" t="shared" si="15" ref="C95:H95">SUM(C94)</f>
        <v>0</v>
      </c>
      <c r="D95" s="54">
        <f t="shared" si="15"/>
        <v>10000000</v>
      </c>
      <c r="E95" s="54">
        <f t="shared" si="15"/>
        <v>0</v>
      </c>
      <c r="F95" s="54">
        <f t="shared" si="15"/>
        <v>0</v>
      </c>
      <c r="G95" s="54">
        <f t="shared" si="15"/>
        <v>10000000</v>
      </c>
      <c r="H95" s="54">
        <f t="shared" si="15"/>
        <v>20000000</v>
      </c>
      <c r="I95" s="32"/>
    </row>
    <row r="96" spans="1:9" ht="12.75">
      <c r="A96" s="48" t="s">
        <v>141</v>
      </c>
      <c r="B96" s="54"/>
      <c r="C96" s="54"/>
      <c r="D96" s="54"/>
      <c r="E96" s="54"/>
      <c r="F96" s="54"/>
      <c r="G96" s="54"/>
      <c r="H96" s="54"/>
      <c r="I96" s="32"/>
    </row>
    <row r="97" spans="1:9" s="1" customFormat="1" ht="12.75" hidden="1">
      <c r="A97" s="49" t="s">
        <v>192</v>
      </c>
      <c r="B97" s="53">
        <f>SUM('Ingresos Reales'!B89)</f>
        <v>0</v>
      </c>
      <c r="C97" s="53">
        <f>SUM('Ingresos Reales'!C89)</f>
        <v>0</v>
      </c>
      <c r="D97" s="53">
        <f>SUM('Ingresos Reales'!D89)</f>
        <v>0</v>
      </c>
      <c r="E97" s="53">
        <f>SUM('Ingresos Reales'!E89)</f>
        <v>0</v>
      </c>
      <c r="F97" s="53">
        <f>SUM('Ingresos Reales'!F89)</f>
        <v>0</v>
      </c>
      <c r="G97" s="53">
        <f>SUM('Ingresos Reales'!G89)</f>
        <v>0</v>
      </c>
      <c r="H97" s="53">
        <f aca="true" t="shared" si="16" ref="H97:H128">SUM(B97:G97)</f>
        <v>0</v>
      </c>
      <c r="I97" s="58"/>
    </row>
    <row r="98" spans="1:9" ht="12.75" hidden="1">
      <c r="A98" s="49" t="s">
        <v>189</v>
      </c>
      <c r="B98" s="53">
        <f>SUM('Ingresos Reales'!B90)</f>
        <v>0</v>
      </c>
      <c r="C98" s="53">
        <f>SUM('Ingresos Reales'!C90)</f>
        <v>0</v>
      </c>
      <c r="D98" s="53">
        <f>SUM('Ingresos Reales'!D90)</f>
        <v>0</v>
      </c>
      <c r="E98" s="53">
        <f>SUM('Ingresos Reales'!E90)</f>
        <v>0</v>
      </c>
      <c r="F98" s="53">
        <f>SUM('Ingresos Reales'!F90)</f>
        <v>0</v>
      </c>
      <c r="G98" s="53">
        <f>SUM('Ingresos Reales'!G90)</f>
        <v>0</v>
      </c>
      <c r="H98" s="53">
        <f t="shared" si="16"/>
        <v>0</v>
      </c>
      <c r="I98" s="32"/>
    </row>
    <row r="99" spans="1:9" ht="12.75" hidden="1">
      <c r="A99" s="49" t="s">
        <v>193</v>
      </c>
      <c r="B99" s="53">
        <f>SUM('Ingresos Reales'!B91)</f>
        <v>0</v>
      </c>
      <c r="C99" s="53">
        <f>SUM('Ingresos Reales'!C91)</f>
        <v>0</v>
      </c>
      <c r="D99" s="53">
        <f>SUM('Ingresos Reales'!D91)</f>
        <v>0</v>
      </c>
      <c r="E99" s="53">
        <f>SUM('Ingresos Reales'!E91)</f>
        <v>0</v>
      </c>
      <c r="F99" s="53">
        <f>SUM('Ingresos Reales'!F91)</f>
        <v>0</v>
      </c>
      <c r="G99" s="53">
        <f>SUM('Ingresos Reales'!G91)</f>
        <v>0</v>
      </c>
      <c r="H99" s="53">
        <f t="shared" si="16"/>
        <v>0</v>
      </c>
      <c r="I99" s="32"/>
    </row>
    <row r="100" spans="1:9" ht="12.75" hidden="1">
      <c r="A100" s="49" t="s">
        <v>194</v>
      </c>
      <c r="B100" s="53">
        <f>SUM('Ingresos Reales'!B92)</f>
        <v>0</v>
      </c>
      <c r="C100" s="53">
        <f>SUM('Ingresos Reales'!C92)</f>
        <v>0</v>
      </c>
      <c r="D100" s="53">
        <f>SUM('Ingresos Reales'!D92)</f>
        <v>0</v>
      </c>
      <c r="E100" s="53">
        <f>SUM('Ingresos Reales'!E92)</f>
        <v>0</v>
      </c>
      <c r="F100" s="53">
        <f>SUM('Ingresos Reales'!F92)</f>
        <v>0</v>
      </c>
      <c r="G100" s="53">
        <f>SUM('Ingresos Reales'!G92)</f>
        <v>0</v>
      </c>
      <c r="H100" s="53">
        <f t="shared" si="16"/>
        <v>0</v>
      </c>
      <c r="I100" s="32"/>
    </row>
    <row r="101" spans="1:9" ht="12.75" hidden="1">
      <c r="A101" s="49" t="s">
        <v>264</v>
      </c>
      <c r="B101" s="53">
        <f>SUM('Ingresos Reales'!B93)</f>
        <v>0</v>
      </c>
      <c r="C101" s="53">
        <f>SUM('Ingresos Reales'!C93)</f>
        <v>0</v>
      </c>
      <c r="D101" s="53">
        <f>SUM('Ingresos Reales'!D93)</f>
        <v>0</v>
      </c>
      <c r="E101" s="53">
        <f>SUM('Ingresos Reales'!E93)</f>
        <v>0</v>
      </c>
      <c r="F101" s="53">
        <f>SUM('Ingresos Reales'!F93)</f>
        <v>0</v>
      </c>
      <c r="G101" s="53">
        <f>SUM('Ingresos Reales'!G93)</f>
        <v>0</v>
      </c>
      <c r="H101" s="53">
        <f t="shared" si="16"/>
        <v>0</v>
      </c>
      <c r="I101" s="32"/>
    </row>
    <row r="102" spans="1:9" ht="12.75">
      <c r="A102" s="49" t="s">
        <v>510</v>
      </c>
      <c r="B102" s="53">
        <f>SUM('Ingresos Reales'!B94)</f>
        <v>1237875</v>
      </c>
      <c r="C102" s="53">
        <f>SUM('Ingresos Reales'!C94)</f>
        <v>800251</v>
      </c>
      <c r="D102" s="53">
        <f>SUM('Ingresos Reales'!D94)</f>
        <v>757091</v>
      </c>
      <c r="E102" s="53">
        <f>SUM('Ingresos Reales'!E94)</f>
        <v>935888</v>
      </c>
      <c r="F102" s="53">
        <f>SUM('Ingresos Reales'!F94)</f>
        <v>834223</v>
      </c>
      <c r="G102" s="53">
        <f>SUM('Ingresos Reales'!G94)</f>
        <v>905421</v>
      </c>
      <c r="H102" s="53">
        <f t="shared" si="16"/>
        <v>5470749</v>
      </c>
      <c r="I102" s="32"/>
    </row>
    <row r="103" spans="1:9" ht="12.75" hidden="1">
      <c r="A103" s="8" t="s">
        <v>301</v>
      </c>
      <c r="B103" s="53">
        <f>SUM('Ingresos Reales'!B95)</f>
        <v>0</v>
      </c>
      <c r="C103" s="53">
        <f>SUM('Ingresos Reales'!C95)</f>
        <v>0</v>
      </c>
      <c r="D103" s="53">
        <f>SUM('Ingresos Reales'!D95)</f>
        <v>0</v>
      </c>
      <c r="E103" s="53">
        <f>SUM('Ingresos Reales'!E95)</f>
        <v>0</v>
      </c>
      <c r="F103" s="53">
        <f>SUM('Ingresos Reales'!F95)</f>
        <v>0</v>
      </c>
      <c r="G103" s="53">
        <f>SUM('Ingresos Reales'!G95)</f>
        <v>0</v>
      </c>
      <c r="H103" s="53">
        <f t="shared" si="16"/>
        <v>0</v>
      </c>
      <c r="I103" s="32"/>
    </row>
    <row r="104" spans="1:9" ht="12.75" hidden="1">
      <c r="A104" s="8" t="s">
        <v>308</v>
      </c>
      <c r="B104" s="53">
        <f>SUM('Ingresos Reales'!B96)</f>
        <v>0</v>
      </c>
      <c r="C104" s="53">
        <f>SUM('Ingresos Reales'!C96)</f>
        <v>0</v>
      </c>
      <c r="D104" s="53">
        <f>SUM('Ingresos Reales'!D96)</f>
        <v>0</v>
      </c>
      <c r="E104" s="53">
        <f>SUM('Ingresos Reales'!E96)</f>
        <v>0</v>
      </c>
      <c r="F104" s="53">
        <f>SUM('Ingresos Reales'!F96)</f>
        <v>0</v>
      </c>
      <c r="G104" s="53">
        <f>SUM('Ingresos Reales'!G96)</f>
        <v>0</v>
      </c>
      <c r="H104" s="53">
        <f t="shared" si="16"/>
        <v>0</v>
      </c>
      <c r="I104" s="32"/>
    </row>
    <row r="105" spans="1:9" ht="12.75" hidden="1">
      <c r="A105" s="8" t="s">
        <v>307</v>
      </c>
      <c r="B105" s="53">
        <f>SUM('Ingresos Reales'!B97)</f>
        <v>0</v>
      </c>
      <c r="C105" s="53">
        <f>SUM('Ingresos Reales'!C97)</f>
        <v>0</v>
      </c>
      <c r="D105" s="53">
        <f>SUM('Ingresos Reales'!D97)</f>
        <v>0</v>
      </c>
      <c r="E105" s="53">
        <f>SUM('Ingresos Reales'!E97)</f>
        <v>0</v>
      </c>
      <c r="F105" s="53">
        <f>SUM('Ingresos Reales'!F97)</f>
        <v>0</v>
      </c>
      <c r="G105" s="53">
        <f>SUM('Ingresos Reales'!G97)</f>
        <v>0</v>
      </c>
      <c r="H105" s="53">
        <f t="shared" si="16"/>
        <v>0</v>
      </c>
      <c r="I105" s="32"/>
    </row>
    <row r="106" spans="1:9" ht="12.75" hidden="1">
      <c r="A106" s="199" t="s">
        <v>511</v>
      </c>
      <c r="B106" s="53">
        <f>SUM('Ingresos Reales'!B98)</f>
        <v>0</v>
      </c>
      <c r="C106" s="53">
        <f>SUM('Ingresos Reales'!C98)</f>
        <v>0</v>
      </c>
      <c r="D106" s="53">
        <f>SUM('Ingresos Reales'!D98)</f>
        <v>0</v>
      </c>
      <c r="E106" s="53">
        <f>SUM('Ingresos Reales'!E98)</f>
        <v>0</v>
      </c>
      <c r="F106" s="53">
        <f>SUM('Ingresos Reales'!F98)</f>
        <v>0</v>
      </c>
      <c r="G106" s="53">
        <f>SUM('Ingresos Reales'!G98)</f>
        <v>0</v>
      </c>
      <c r="H106" s="53">
        <f t="shared" si="16"/>
        <v>0</v>
      </c>
      <c r="I106" s="32"/>
    </row>
    <row r="107" spans="1:9" ht="12.75" hidden="1">
      <c r="A107" s="49" t="s">
        <v>265</v>
      </c>
      <c r="B107" s="53">
        <f>SUM('Ingresos Reales'!B99)</f>
        <v>0</v>
      </c>
      <c r="C107" s="53">
        <f>SUM('Ingresos Reales'!C99)</f>
        <v>0</v>
      </c>
      <c r="D107" s="53">
        <f>SUM('Ingresos Reales'!D99)</f>
        <v>0</v>
      </c>
      <c r="E107" s="53">
        <f>SUM('Ingresos Reales'!E99)</f>
        <v>0</v>
      </c>
      <c r="F107" s="53">
        <f>SUM('Ingresos Reales'!F99)</f>
        <v>0</v>
      </c>
      <c r="G107" s="53">
        <f>SUM('Ingresos Reales'!G99)</f>
        <v>0</v>
      </c>
      <c r="H107" s="53">
        <f t="shared" si="16"/>
        <v>0</v>
      </c>
      <c r="I107" s="32"/>
    </row>
    <row r="108" spans="1:9" ht="12.75" hidden="1">
      <c r="A108" s="8" t="s">
        <v>303</v>
      </c>
      <c r="B108" s="53">
        <f>SUM('Ingresos Reales'!B100)</f>
        <v>0</v>
      </c>
      <c r="C108" s="53">
        <f>SUM('Ingresos Reales'!C100)</f>
        <v>0</v>
      </c>
      <c r="D108" s="53">
        <f>SUM('Ingresos Reales'!D100)</f>
        <v>0</v>
      </c>
      <c r="E108" s="53">
        <f>SUM('Ingresos Reales'!E100)</f>
        <v>0</v>
      </c>
      <c r="F108" s="53">
        <f>SUM('Ingresos Reales'!F100)</f>
        <v>0</v>
      </c>
      <c r="G108" s="53">
        <f>SUM('Ingresos Reales'!G100)</f>
        <v>0</v>
      </c>
      <c r="H108" s="53">
        <f t="shared" si="16"/>
        <v>0</v>
      </c>
      <c r="I108" s="32"/>
    </row>
    <row r="109" spans="1:9" ht="12.75" hidden="1">
      <c r="A109" s="8" t="s">
        <v>314</v>
      </c>
      <c r="B109" s="53">
        <f>SUM('Ingresos Reales'!B101)</f>
        <v>0</v>
      </c>
      <c r="C109" s="53">
        <f>SUM('Ingresos Reales'!C101)</f>
        <v>0</v>
      </c>
      <c r="D109" s="53">
        <f>SUM('Ingresos Reales'!D101)</f>
        <v>0</v>
      </c>
      <c r="E109" s="53">
        <f>SUM('Ingresos Reales'!E101)</f>
        <v>0</v>
      </c>
      <c r="F109" s="53">
        <f>SUM('Ingresos Reales'!F101)</f>
        <v>0</v>
      </c>
      <c r="G109" s="53">
        <f>SUM('Ingresos Reales'!G101)</f>
        <v>0</v>
      </c>
      <c r="H109" s="53">
        <f t="shared" si="16"/>
        <v>0</v>
      </c>
      <c r="I109" s="32"/>
    </row>
    <row r="110" spans="1:9" ht="12.75" hidden="1">
      <c r="A110" s="8" t="s">
        <v>322</v>
      </c>
      <c r="B110" s="53">
        <f>SUM('Ingresos Reales'!B102)</f>
        <v>0</v>
      </c>
      <c r="C110" s="53">
        <f>SUM('Ingresos Reales'!C102)</f>
        <v>0</v>
      </c>
      <c r="D110" s="53">
        <f>SUM('Ingresos Reales'!D102)</f>
        <v>0</v>
      </c>
      <c r="E110" s="53">
        <f>SUM('Ingresos Reales'!E102)</f>
        <v>0</v>
      </c>
      <c r="F110" s="53">
        <f>SUM('Ingresos Reales'!F102)</f>
        <v>0</v>
      </c>
      <c r="G110" s="53">
        <f>SUM('Ingresos Reales'!G102)</f>
        <v>0</v>
      </c>
      <c r="H110" s="53">
        <f t="shared" si="16"/>
        <v>0</v>
      </c>
      <c r="I110" s="32"/>
    </row>
    <row r="111" spans="1:9" ht="12.75">
      <c r="A111" s="8" t="s">
        <v>323</v>
      </c>
      <c r="B111" s="53">
        <f>SUM('Ingresos Reales'!B103)</f>
        <v>0</v>
      </c>
      <c r="C111" s="53">
        <f>SUM('Ingresos Reales'!C103)</f>
        <v>0</v>
      </c>
      <c r="D111" s="53">
        <f>SUM('Ingresos Reales'!D103)</f>
        <v>0</v>
      </c>
      <c r="E111" s="53">
        <f>SUM('Ingresos Reales'!E103)</f>
        <v>0</v>
      </c>
      <c r="F111" s="53">
        <f>SUM('Ingresos Reales'!F103)</f>
        <v>4000000</v>
      </c>
      <c r="G111" s="53">
        <f>SUM('Ingresos Reales'!G103)</f>
        <v>0</v>
      </c>
      <c r="H111" s="53">
        <f t="shared" si="16"/>
        <v>4000000</v>
      </c>
      <c r="I111" s="32"/>
    </row>
    <row r="112" spans="1:9" ht="12.75">
      <c r="A112" s="8" t="s">
        <v>408</v>
      </c>
      <c r="B112" s="53">
        <f>SUM('Ingresos Reales'!B104)</f>
        <v>0</v>
      </c>
      <c r="C112" s="53">
        <f>SUM('Ingresos Reales'!C104)</f>
        <v>0</v>
      </c>
      <c r="D112" s="53">
        <f>SUM('Ingresos Reales'!D104)</f>
        <v>0</v>
      </c>
      <c r="E112" s="53">
        <f>SUM('Ingresos Reales'!E104)</f>
        <v>0</v>
      </c>
      <c r="F112" s="53">
        <f>SUM('Ingresos Reales'!F104)</f>
        <v>1000000</v>
      </c>
      <c r="G112" s="53">
        <f>SUM('Ingresos Reales'!G104)</f>
        <v>0</v>
      </c>
      <c r="H112" s="53">
        <f t="shared" si="16"/>
        <v>1000000</v>
      </c>
      <c r="I112" s="32"/>
    </row>
    <row r="113" spans="1:9" ht="12.75" hidden="1">
      <c r="A113" s="8" t="s">
        <v>324</v>
      </c>
      <c r="B113" s="53">
        <f>SUM('Ingresos Reales'!B105)</f>
        <v>0</v>
      </c>
      <c r="C113" s="53">
        <f>SUM('Ingresos Reales'!C105)</f>
        <v>0</v>
      </c>
      <c r="D113" s="53">
        <f>SUM('Ingresos Reales'!D105)</f>
        <v>0</v>
      </c>
      <c r="E113" s="53">
        <f>SUM('Ingresos Reales'!E105)</f>
        <v>0</v>
      </c>
      <c r="F113" s="53">
        <f>SUM('Ingresos Reales'!F105)</f>
        <v>0</v>
      </c>
      <c r="G113" s="53">
        <f>SUM('Ingresos Reales'!G105)</f>
        <v>0</v>
      </c>
      <c r="H113" s="53">
        <f t="shared" si="16"/>
        <v>0</v>
      </c>
      <c r="I113" s="32"/>
    </row>
    <row r="114" spans="1:9" ht="12.75" hidden="1">
      <c r="A114" s="8" t="s">
        <v>330</v>
      </c>
      <c r="B114" s="53">
        <f>SUM('Ingresos Reales'!B106)</f>
        <v>0</v>
      </c>
      <c r="C114" s="53">
        <f>SUM('Ingresos Reales'!C106)</f>
        <v>0</v>
      </c>
      <c r="D114" s="53">
        <f>SUM('Ingresos Reales'!D106)</f>
        <v>0</v>
      </c>
      <c r="E114" s="53">
        <f>SUM('Ingresos Reales'!E106)</f>
        <v>0</v>
      </c>
      <c r="F114" s="53">
        <f>SUM('Ingresos Reales'!F106)</f>
        <v>0</v>
      </c>
      <c r="G114" s="53">
        <f>SUM('Ingresos Reales'!G106)</f>
        <v>0</v>
      </c>
      <c r="H114" s="53">
        <f t="shared" si="16"/>
        <v>0</v>
      </c>
      <c r="I114" s="32"/>
    </row>
    <row r="115" spans="1:9" ht="12.75" hidden="1">
      <c r="A115" s="8" t="s">
        <v>44</v>
      </c>
      <c r="B115" s="53">
        <f>SUM('Ingresos Reales'!B107)</f>
        <v>0</v>
      </c>
      <c r="C115" s="53">
        <f>SUM('Ingresos Reales'!C107)</f>
        <v>0</v>
      </c>
      <c r="D115" s="53">
        <f>SUM('Ingresos Reales'!D107)</f>
        <v>0</v>
      </c>
      <c r="E115" s="53">
        <f>SUM('Ingresos Reales'!E107)</f>
        <v>0</v>
      </c>
      <c r="F115" s="53">
        <f>SUM('Ingresos Reales'!F107)</f>
        <v>0</v>
      </c>
      <c r="G115" s="53">
        <f>SUM('Ingresos Reales'!G107)</f>
        <v>0</v>
      </c>
      <c r="H115" s="53">
        <f t="shared" si="16"/>
        <v>0</v>
      </c>
      <c r="I115" s="32"/>
    </row>
    <row r="116" spans="1:9" ht="12.75" hidden="1">
      <c r="A116" s="8" t="s">
        <v>343</v>
      </c>
      <c r="B116" s="53">
        <f>SUM('Ingresos Reales'!B108)</f>
        <v>0</v>
      </c>
      <c r="C116" s="53">
        <f>SUM('Ingresos Reales'!C108)</f>
        <v>0</v>
      </c>
      <c r="D116" s="53">
        <f>SUM('Ingresos Reales'!D108)</f>
        <v>0</v>
      </c>
      <c r="E116" s="53">
        <f>SUM('Ingresos Reales'!E108)</f>
        <v>0</v>
      </c>
      <c r="F116" s="53">
        <f>SUM('Ingresos Reales'!F108)</f>
        <v>0</v>
      </c>
      <c r="G116" s="53">
        <f>SUM('Ingresos Reales'!G108)</f>
        <v>0</v>
      </c>
      <c r="H116" s="53">
        <f t="shared" si="16"/>
        <v>0</v>
      </c>
      <c r="I116" s="32"/>
    </row>
    <row r="117" spans="1:9" ht="12.75" hidden="1">
      <c r="A117" s="8" t="s">
        <v>396</v>
      </c>
      <c r="B117" s="53">
        <f>SUM('Ingresos Reales'!B109)</f>
        <v>0</v>
      </c>
      <c r="C117" s="53">
        <f>SUM('Ingresos Reales'!C109)</f>
        <v>0</v>
      </c>
      <c r="D117" s="53">
        <f>SUM('Ingresos Reales'!D109)</f>
        <v>0</v>
      </c>
      <c r="E117" s="53">
        <f>SUM('Ingresos Reales'!E109)</f>
        <v>0</v>
      </c>
      <c r="F117" s="53">
        <f>SUM('Ingresos Reales'!F109)</f>
        <v>0</v>
      </c>
      <c r="G117" s="53">
        <f>SUM('Ingresos Reales'!G109)</f>
        <v>0</v>
      </c>
      <c r="H117" s="53">
        <f t="shared" si="16"/>
        <v>0</v>
      </c>
      <c r="I117" s="32"/>
    </row>
    <row r="118" spans="1:9" ht="12.75" hidden="1">
      <c r="A118" s="8" t="s">
        <v>410</v>
      </c>
      <c r="B118" s="53">
        <f>SUM('Ingresos Reales'!B110)</f>
        <v>0</v>
      </c>
      <c r="C118" s="53">
        <f>SUM('Ingresos Reales'!C110)</f>
        <v>0</v>
      </c>
      <c r="D118" s="53">
        <f>SUM('Ingresos Reales'!D110)</f>
        <v>0</v>
      </c>
      <c r="E118" s="53">
        <f>SUM('Ingresos Reales'!E110)</f>
        <v>0</v>
      </c>
      <c r="F118" s="53">
        <f>SUM('Ingresos Reales'!F110)</f>
        <v>0</v>
      </c>
      <c r="G118" s="53">
        <f>SUM('Ingresos Reales'!G110)</f>
        <v>0</v>
      </c>
      <c r="H118" s="53">
        <f t="shared" si="16"/>
        <v>0</v>
      </c>
      <c r="I118" s="32"/>
    </row>
    <row r="119" spans="1:9" ht="12.75" hidden="1">
      <c r="A119" s="8" t="s">
        <v>490</v>
      </c>
      <c r="B119" s="53">
        <f>SUM('Ingresos Reales'!B111)</f>
        <v>0</v>
      </c>
      <c r="C119" s="53">
        <f>SUM('Ingresos Reales'!C111)</f>
        <v>0</v>
      </c>
      <c r="D119" s="53">
        <f>SUM('Ingresos Reales'!D111)</f>
        <v>0</v>
      </c>
      <c r="E119" s="53">
        <f>SUM('Ingresos Reales'!E111)</f>
        <v>0</v>
      </c>
      <c r="F119" s="53">
        <f>SUM('Ingresos Reales'!F111)</f>
        <v>0</v>
      </c>
      <c r="G119" s="53">
        <f>SUM('Ingresos Reales'!G111)</f>
        <v>0</v>
      </c>
      <c r="H119" s="53">
        <f t="shared" si="16"/>
        <v>0</v>
      </c>
      <c r="I119" s="32"/>
    </row>
    <row r="120" spans="1:9" ht="12.75">
      <c r="A120" s="199" t="s">
        <v>512</v>
      </c>
      <c r="B120" s="53">
        <f>SUM('Ingresos Reales'!B112)</f>
        <v>0</v>
      </c>
      <c r="C120" s="53">
        <f>SUM('Ingresos Reales'!C112)</f>
        <v>0</v>
      </c>
      <c r="D120" s="53">
        <f>SUM('Ingresos Reales'!D112)</f>
        <v>13579016.37</v>
      </c>
      <c r="E120" s="53">
        <f>SUM('Ingresos Reales'!E112)</f>
        <v>3399339.65</v>
      </c>
      <c r="F120" s="53">
        <f>SUM('Ingresos Reales'!F112)</f>
        <v>3581839.36</v>
      </c>
      <c r="G120" s="53">
        <f>SUM('Ingresos Reales'!G112)</f>
        <v>4852551.39</v>
      </c>
      <c r="H120" s="53">
        <f t="shared" si="16"/>
        <v>25412746.77</v>
      </c>
      <c r="I120" s="32"/>
    </row>
    <row r="121" spans="1:9" ht="12.75" hidden="1">
      <c r="A121" s="8" t="s">
        <v>399</v>
      </c>
      <c r="B121" s="53">
        <f>SUM('Ingresos Reales'!B113)</f>
        <v>0</v>
      </c>
      <c r="C121" s="53">
        <f>SUM('Ingresos Reales'!C113)</f>
        <v>0</v>
      </c>
      <c r="D121" s="53">
        <f>SUM('Ingresos Reales'!D113)</f>
        <v>0</v>
      </c>
      <c r="E121" s="53">
        <f>SUM('Ingresos Reales'!E113)</f>
        <v>0</v>
      </c>
      <c r="F121" s="53">
        <f>SUM('Ingresos Reales'!F113)</f>
        <v>0</v>
      </c>
      <c r="G121" s="53">
        <f>SUM('Ingresos Reales'!G113)</f>
        <v>0</v>
      </c>
      <c r="H121" s="53">
        <f t="shared" si="16"/>
        <v>0</v>
      </c>
      <c r="I121" s="32"/>
    </row>
    <row r="122" spans="1:9" ht="12.75" hidden="1">
      <c r="A122" s="8" t="s">
        <v>454</v>
      </c>
      <c r="B122" s="53">
        <f>SUM('Ingresos Reales'!B114)</f>
        <v>0</v>
      </c>
      <c r="C122" s="53">
        <f>SUM('Ingresos Reales'!C114)</f>
        <v>0</v>
      </c>
      <c r="D122" s="53">
        <f>SUM('Ingresos Reales'!D114)</f>
        <v>0</v>
      </c>
      <c r="E122" s="53">
        <f>SUM('Ingresos Reales'!E114)</f>
        <v>0</v>
      </c>
      <c r="F122" s="53">
        <f>SUM('Ingresos Reales'!F114)</f>
        <v>0</v>
      </c>
      <c r="G122" s="53">
        <f>SUM('Ingresos Reales'!G114)</f>
        <v>0</v>
      </c>
      <c r="H122" s="53">
        <f t="shared" si="16"/>
        <v>0</v>
      </c>
      <c r="I122" s="32"/>
    </row>
    <row r="123" spans="1:9" ht="12.75" hidden="1">
      <c r="A123" s="8" t="s">
        <v>451</v>
      </c>
      <c r="B123" s="53">
        <f>SUM('Ingresos Reales'!B115)</f>
        <v>0</v>
      </c>
      <c r="C123" s="53">
        <f>SUM('Ingresos Reales'!C115)</f>
        <v>0</v>
      </c>
      <c r="D123" s="53">
        <f>SUM('Ingresos Reales'!D115)</f>
        <v>0</v>
      </c>
      <c r="E123" s="53">
        <f>SUM('Ingresos Reales'!E115)</f>
        <v>0</v>
      </c>
      <c r="F123" s="53">
        <f>SUM('Ingresos Reales'!F115)</f>
        <v>0</v>
      </c>
      <c r="G123" s="53">
        <f>SUM('Ingresos Reales'!G115)</f>
        <v>0</v>
      </c>
      <c r="H123" s="53">
        <f t="shared" si="16"/>
        <v>0</v>
      </c>
      <c r="I123" s="32"/>
    </row>
    <row r="124" spans="1:9" ht="12.75" hidden="1">
      <c r="A124" s="8" t="s">
        <v>452</v>
      </c>
      <c r="B124" s="53">
        <f>SUM('Ingresos Reales'!B116)</f>
        <v>0</v>
      </c>
      <c r="C124" s="53">
        <f>SUM('Ingresos Reales'!C116)</f>
        <v>0</v>
      </c>
      <c r="D124" s="53">
        <f>SUM('Ingresos Reales'!D116)</f>
        <v>0</v>
      </c>
      <c r="E124" s="53">
        <f>SUM('Ingresos Reales'!E116)</f>
        <v>0</v>
      </c>
      <c r="F124" s="53">
        <f>SUM('Ingresos Reales'!F116)</f>
        <v>0</v>
      </c>
      <c r="G124" s="53">
        <f>SUM('Ingresos Reales'!G116)</f>
        <v>0</v>
      </c>
      <c r="H124" s="53">
        <f t="shared" si="16"/>
        <v>0</v>
      </c>
      <c r="I124" s="32"/>
    </row>
    <row r="125" spans="1:9" ht="12.75" hidden="1">
      <c r="A125" s="8" t="s">
        <v>493</v>
      </c>
      <c r="B125" s="53">
        <f>SUM('Ingresos Reales'!B117)</f>
        <v>0</v>
      </c>
      <c r="C125" s="53">
        <f>SUM('Ingresos Reales'!C117)</f>
        <v>0</v>
      </c>
      <c r="D125" s="53">
        <f>SUM('Ingresos Reales'!D117)</f>
        <v>0</v>
      </c>
      <c r="E125" s="53">
        <f>SUM('Ingresos Reales'!E117)</f>
        <v>0</v>
      </c>
      <c r="F125" s="53">
        <f>SUM('Ingresos Reales'!F117)</f>
        <v>0</v>
      </c>
      <c r="G125" s="53">
        <f>SUM('Ingresos Reales'!G117)</f>
        <v>0</v>
      </c>
      <c r="H125" s="53">
        <f t="shared" si="16"/>
        <v>0</v>
      </c>
      <c r="I125" s="32"/>
    </row>
    <row r="126" spans="1:9" ht="12.75" hidden="1">
      <c r="A126" s="8" t="s">
        <v>462</v>
      </c>
      <c r="B126" s="53">
        <f>SUM('Ingresos Reales'!B118)</f>
        <v>0</v>
      </c>
      <c r="C126" s="53">
        <f>SUM('Ingresos Reales'!C118)</f>
        <v>0</v>
      </c>
      <c r="D126" s="53">
        <f>SUM('Ingresos Reales'!D118)</f>
        <v>0</v>
      </c>
      <c r="E126" s="53">
        <f>SUM('Ingresos Reales'!E118)</f>
        <v>0</v>
      </c>
      <c r="F126" s="53">
        <f>SUM('Ingresos Reales'!F118)</f>
        <v>0</v>
      </c>
      <c r="G126" s="53">
        <f>SUM('Ingresos Reales'!G118)</f>
        <v>0</v>
      </c>
      <c r="H126" s="53">
        <f t="shared" si="16"/>
        <v>0</v>
      </c>
      <c r="I126" s="32"/>
    </row>
    <row r="127" spans="1:9" ht="12.75">
      <c r="A127" s="199" t="s">
        <v>505</v>
      </c>
      <c r="B127" s="53">
        <f>SUM('Ingresos Reales'!B119)</f>
        <v>0</v>
      </c>
      <c r="C127" s="53">
        <f>SUM('Ingresos Reales'!C119)</f>
        <v>0</v>
      </c>
      <c r="D127" s="53">
        <f>SUM('Ingresos Reales'!D119)</f>
        <v>0</v>
      </c>
      <c r="E127" s="53">
        <f>SUM('Ingresos Reales'!E119)</f>
        <v>0</v>
      </c>
      <c r="F127" s="53">
        <f>SUM('Ingresos Reales'!F119)</f>
        <v>0</v>
      </c>
      <c r="G127" s="53">
        <f>SUM('Ingresos Reales'!G119)</f>
        <v>5000000</v>
      </c>
      <c r="H127" s="53">
        <f t="shared" si="16"/>
        <v>5000000</v>
      </c>
      <c r="I127" s="32"/>
    </row>
    <row r="128" spans="1:9" ht="12.75" hidden="1">
      <c r="A128" s="199" t="s">
        <v>506</v>
      </c>
      <c r="B128" s="53">
        <f>SUM('Ingresos Reales'!B120)</f>
        <v>0</v>
      </c>
      <c r="C128" s="53">
        <f>SUM('Ingresos Reales'!C120)</f>
        <v>0</v>
      </c>
      <c r="D128" s="53">
        <f>SUM('Ingresos Reales'!D120)</f>
        <v>0</v>
      </c>
      <c r="E128" s="53">
        <f>SUM('Ingresos Reales'!E120)</f>
        <v>0</v>
      </c>
      <c r="F128" s="53">
        <f>SUM('Ingresos Reales'!F120)</f>
        <v>0</v>
      </c>
      <c r="G128" s="53">
        <f>SUM('Ingresos Reales'!G120)</f>
        <v>0</v>
      </c>
      <c r="H128" s="53">
        <f t="shared" si="16"/>
        <v>0</v>
      </c>
      <c r="I128" s="32"/>
    </row>
    <row r="129" spans="1:9" ht="12.75">
      <c r="A129" s="47" t="s">
        <v>188</v>
      </c>
      <c r="B129" s="54">
        <f>SUM(B97:B128)</f>
        <v>1237875</v>
      </c>
      <c r="C129" s="54">
        <f aca="true" t="shared" si="17" ref="C129:H129">SUM(C97:C128)</f>
        <v>800251</v>
      </c>
      <c r="D129" s="54">
        <f t="shared" si="17"/>
        <v>14336107.37</v>
      </c>
      <c r="E129" s="54">
        <f t="shared" si="17"/>
        <v>4335227.65</v>
      </c>
      <c r="F129" s="54">
        <f t="shared" si="17"/>
        <v>9416062.36</v>
      </c>
      <c r="G129" s="54">
        <f t="shared" si="17"/>
        <v>10757972.39</v>
      </c>
      <c r="H129" s="54">
        <f t="shared" si="17"/>
        <v>40883495.769999996</v>
      </c>
      <c r="I129" s="32"/>
    </row>
    <row r="130" spans="1:8" ht="12.75" hidden="1">
      <c r="A130" s="45" t="s">
        <v>19</v>
      </c>
      <c r="B130" s="53"/>
      <c r="C130" s="53"/>
      <c r="D130" s="53"/>
      <c r="E130" s="53"/>
      <c r="F130" s="53"/>
      <c r="G130" s="53"/>
      <c r="H130" s="53"/>
    </row>
    <row r="131" spans="1:8" ht="12.75" hidden="1">
      <c r="A131" s="46" t="s">
        <v>19</v>
      </c>
      <c r="B131" s="53">
        <f>SUM('Ingresos Reales'!B121)</f>
        <v>0</v>
      </c>
      <c r="C131" s="53">
        <f>SUM('Ingresos Reales'!C121)</f>
        <v>0</v>
      </c>
      <c r="D131" s="53">
        <f>SUM('Ingresos Reales'!D121)</f>
        <v>0</v>
      </c>
      <c r="E131" s="53">
        <f>SUM('Ingresos Reales'!E121)</f>
        <v>0</v>
      </c>
      <c r="F131" s="53">
        <f>SUM('Ingresos Reales'!F121)</f>
        <v>0</v>
      </c>
      <c r="G131" s="53">
        <f>SUM('Ingresos Reales'!G121)</f>
        <v>0</v>
      </c>
      <c r="H131" s="53">
        <f>SUM(B131:G131)</f>
        <v>0</v>
      </c>
    </row>
    <row r="132" spans="1:8" ht="12.75" hidden="1">
      <c r="A132" s="47" t="s">
        <v>84</v>
      </c>
      <c r="B132" s="54">
        <f>SUM(B131)</f>
        <v>0</v>
      </c>
      <c r="C132" s="54">
        <f aca="true" t="shared" si="18" ref="C132:H132">SUM(C131)</f>
        <v>0</v>
      </c>
      <c r="D132" s="54">
        <f t="shared" si="18"/>
        <v>0</v>
      </c>
      <c r="E132" s="54">
        <f t="shared" si="18"/>
        <v>0</v>
      </c>
      <c r="F132" s="54">
        <f t="shared" si="18"/>
        <v>0</v>
      </c>
      <c r="G132" s="54">
        <f t="shared" si="18"/>
        <v>0</v>
      </c>
      <c r="H132" s="54">
        <f t="shared" si="18"/>
        <v>0</v>
      </c>
    </row>
    <row r="133" spans="1:8" ht="12.75">
      <c r="A133" s="45" t="s">
        <v>86</v>
      </c>
      <c r="B133" s="53"/>
      <c r="C133" s="53"/>
      <c r="D133" s="53"/>
      <c r="E133" s="53"/>
      <c r="F133" s="53"/>
      <c r="G133" s="53"/>
      <c r="H133" s="53"/>
    </row>
    <row r="134" spans="1:8" ht="12.75">
      <c r="A134" s="50" t="s">
        <v>197</v>
      </c>
      <c r="B134" s="53">
        <f>SUM('Ingresos Reales'!B124)</f>
        <v>0</v>
      </c>
      <c r="C134" s="53">
        <f>SUM('Ingresos Reales'!C124)</f>
        <v>0</v>
      </c>
      <c r="D134" s="53">
        <f>SUM('Ingresos Reales'!D124)</f>
        <v>0</v>
      </c>
      <c r="E134" s="53">
        <f>SUM('Ingresos Reales'!E124)</f>
        <v>0</v>
      </c>
      <c r="F134" s="53">
        <f>SUM('Ingresos Reales'!F124)</f>
        <v>0</v>
      </c>
      <c r="G134" s="53">
        <f>SUM('Ingresos Reales'!G124)</f>
        <v>0</v>
      </c>
      <c r="H134" s="53">
        <f>SUM(B134:G134)</f>
        <v>0</v>
      </c>
    </row>
    <row r="135" spans="1:8" ht="12.75">
      <c r="A135" s="50" t="s">
        <v>198</v>
      </c>
      <c r="B135" s="53">
        <f>SUM('Ingresos Reales'!B125)</f>
        <v>0</v>
      </c>
      <c r="C135" s="53">
        <f>SUM('Ingresos Reales'!C125)</f>
        <v>0</v>
      </c>
      <c r="D135" s="53">
        <f>SUM('Ingresos Reales'!D125)</f>
        <v>0</v>
      </c>
      <c r="E135" s="53">
        <f>SUM('Ingresos Reales'!E125)</f>
        <v>0</v>
      </c>
      <c r="F135" s="53">
        <f>SUM('Ingresos Reales'!F125)</f>
        <v>0</v>
      </c>
      <c r="G135" s="53">
        <f>SUM('Ingresos Reales'!G125)</f>
        <v>0</v>
      </c>
      <c r="H135" s="53">
        <f>SUM(B135:G135)</f>
        <v>0</v>
      </c>
    </row>
    <row r="136" spans="1:8" ht="12.75" hidden="1">
      <c r="A136" s="50" t="s">
        <v>199</v>
      </c>
      <c r="B136" s="53">
        <f>SUM('Ingresos Reales'!B126)</f>
        <v>0</v>
      </c>
      <c r="C136" s="53">
        <f>SUM('Ingresos Reales'!C126)</f>
        <v>0</v>
      </c>
      <c r="D136" s="53">
        <f>SUM('Ingresos Reales'!D126)</f>
        <v>0</v>
      </c>
      <c r="E136" s="53">
        <f>SUM('Ingresos Reales'!E126)</f>
        <v>0</v>
      </c>
      <c r="F136" s="53">
        <f>SUM('Ingresos Reales'!F126)</f>
        <v>0</v>
      </c>
      <c r="G136" s="53">
        <f>SUM('Ingresos Reales'!G126)</f>
        <v>0</v>
      </c>
      <c r="H136" s="53">
        <f>SUM(B136:G136)</f>
        <v>0</v>
      </c>
    </row>
    <row r="137" spans="1:8" ht="12.75">
      <c r="A137" s="46" t="s">
        <v>288</v>
      </c>
      <c r="B137" s="53">
        <f>SUM('Ingresos Reales'!B127)</f>
        <v>0</v>
      </c>
      <c r="C137" s="53">
        <f>SUM('Ingresos Reales'!C127)</f>
        <v>0</v>
      </c>
      <c r="D137" s="53">
        <f>SUM('Ingresos Reales'!D127)</f>
        <v>0</v>
      </c>
      <c r="E137" s="53">
        <f>SUM('Ingresos Reales'!E127)</f>
        <v>0</v>
      </c>
      <c r="F137" s="53">
        <f>SUM('Ingresos Reales'!F127)</f>
        <v>0</v>
      </c>
      <c r="G137" s="53">
        <f>SUM('Ingresos Reales'!G127)</f>
        <v>0</v>
      </c>
      <c r="H137" s="53">
        <f>SUM(B137:G137)</f>
        <v>0</v>
      </c>
    </row>
    <row r="138" spans="1:8" ht="12.75" hidden="1">
      <c r="A138" s="8" t="s">
        <v>304</v>
      </c>
      <c r="B138" s="53">
        <f>SUM('Ingresos Reales'!B128)</f>
        <v>0</v>
      </c>
      <c r="C138" s="53">
        <f>SUM('Ingresos Reales'!C128)</f>
        <v>0</v>
      </c>
      <c r="D138" s="53">
        <f>SUM('Ingresos Reales'!D128)</f>
        <v>0</v>
      </c>
      <c r="E138" s="53">
        <f>SUM('Ingresos Reales'!E128)</f>
        <v>0</v>
      </c>
      <c r="F138" s="53">
        <f>SUM('Ingresos Reales'!F128)</f>
        <v>0</v>
      </c>
      <c r="G138" s="53">
        <f>SUM('Ingresos Reales'!G128)</f>
        <v>0</v>
      </c>
      <c r="H138" s="53">
        <f>SUM(B138:G138)</f>
        <v>0</v>
      </c>
    </row>
    <row r="139" spans="1:8" ht="12.75">
      <c r="A139" s="47" t="s">
        <v>87</v>
      </c>
      <c r="B139" s="54">
        <f>SUM(B134:B138)</f>
        <v>0</v>
      </c>
      <c r="C139" s="54">
        <f aca="true" t="shared" si="19" ref="C139:H139">SUM(C134:C138)</f>
        <v>0</v>
      </c>
      <c r="D139" s="54">
        <f t="shared" si="19"/>
        <v>0</v>
      </c>
      <c r="E139" s="54">
        <f t="shared" si="19"/>
        <v>0</v>
      </c>
      <c r="F139" s="54">
        <f t="shared" si="19"/>
        <v>0</v>
      </c>
      <c r="G139" s="54">
        <f t="shared" si="19"/>
        <v>0</v>
      </c>
      <c r="H139" s="54">
        <f t="shared" si="19"/>
        <v>0</v>
      </c>
    </row>
    <row r="140" spans="1:8" ht="12.75">
      <c r="A140" s="45" t="s">
        <v>20</v>
      </c>
      <c r="B140" s="53"/>
      <c r="C140" s="53"/>
      <c r="D140" s="53"/>
      <c r="E140" s="53"/>
      <c r="F140" s="53"/>
      <c r="G140" s="53"/>
      <c r="H140" s="53"/>
    </row>
    <row r="141" spans="1:8" ht="12.75">
      <c r="A141" s="50" t="s">
        <v>20</v>
      </c>
      <c r="B141" s="53">
        <f>SUM('Ingresos Reales'!B130)</f>
        <v>4488027.28</v>
      </c>
      <c r="C141" s="53">
        <f>SUM('Ingresos Reales'!C130)</f>
        <v>1084102</v>
      </c>
      <c r="D141" s="53">
        <f>SUM('Ingresos Reales'!D130)</f>
        <v>901449</v>
      </c>
      <c r="E141" s="53">
        <f>SUM('Ingresos Reales'!E130)</f>
        <v>1527391.75</v>
      </c>
      <c r="F141" s="53">
        <f>SUM('Ingresos Reales'!F130)</f>
        <v>998812.86</v>
      </c>
      <c r="G141" s="53">
        <f>SUM('Ingresos Reales'!G130)</f>
        <v>1203770.6</v>
      </c>
      <c r="H141" s="53">
        <f>SUM(B141:G141)</f>
        <v>10203553.49</v>
      </c>
    </row>
    <row r="142" spans="1:8" ht="12.75">
      <c r="A142" s="47" t="s">
        <v>85</v>
      </c>
      <c r="B142" s="54">
        <f>SUM(B141)</f>
        <v>4488027.28</v>
      </c>
      <c r="C142" s="54">
        <f aca="true" t="shared" si="20" ref="C142:H142">SUM(C141)</f>
        <v>1084102</v>
      </c>
      <c r="D142" s="54">
        <f t="shared" si="20"/>
        <v>901449</v>
      </c>
      <c r="E142" s="54">
        <f t="shared" si="20"/>
        <v>1527391.75</v>
      </c>
      <c r="F142" s="54">
        <f t="shared" si="20"/>
        <v>998812.86</v>
      </c>
      <c r="G142" s="54">
        <f t="shared" si="20"/>
        <v>1203770.6</v>
      </c>
      <c r="H142" s="54">
        <f t="shared" si="20"/>
        <v>10203553.49</v>
      </c>
    </row>
    <row r="143" spans="1:8" ht="12.75">
      <c r="A143" s="46"/>
      <c r="B143" s="53"/>
      <c r="C143" s="53"/>
      <c r="D143" s="53"/>
      <c r="E143" s="53"/>
      <c r="F143" s="53"/>
      <c r="G143" s="53"/>
      <c r="H143" s="53"/>
    </row>
    <row r="144" spans="1:8" ht="12.75">
      <c r="A144" s="44" t="s">
        <v>88</v>
      </c>
      <c r="B144" s="54">
        <f aca="true" t="shared" si="21" ref="B144:H144">SUM(B142+B139+B132+B129+B95+B92+B82+B72+B59+B50+B37+B32+B18)</f>
        <v>165475787.42000002</v>
      </c>
      <c r="C144" s="54">
        <f t="shared" si="21"/>
        <v>97598997.01</v>
      </c>
      <c r="D144" s="54">
        <f t="shared" si="21"/>
        <v>103622417.26999998</v>
      </c>
      <c r="E144" s="54">
        <f t="shared" si="21"/>
        <v>84682376.78999999</v>
      </c>
      <c r="F144" s="54">
        <f t="shared" si="21"/>
        <v>99450925.25000001</v>
      </c>
      <c r="G144" s="54">
        <f t="shared" si="21"/>
        <v>97805382.86</v>
      </c>
      <c r="H144" s="54">
        <f t="shared" si="21"/>
        <v>648635886.5999999</v>
      </c>
    </row>
    <row r="145" spans="1:8" ht="12.75">
      <c r="A145" s="8"/>
      <c r="B145" s="8"/>
      <c r="C145" s="22"/>
      <c r="D145" s="8"/>
      <c r="E145" s="8"/>
      <c r="F145" s="74"/>
      <c r="G145" s="8"/>
      <c r="H145" s="8"/>
    </row>
    <row r="146" spans="1:8" ht="12.75">
      <c r="A146" s="39" t="s">
        <v>89</v>
      </c>
      <c r="B146" s="22">
        <f aca="true" t="shared" si="22" ref="B146:H146">SUM(B144+B7)</f>
        <v>261460898.2400002</v>
      </c>
      <c r="C146" s="22">
        <f t="shared" si="22"/>
        <v>287104884.9800002</v>
      </c>
      <c r="D146" s="22">
        <f t="shared" si="22"/>
        <v>316510484.3600002</v>
      </c>
      <c r="E146" s="22">
        <f t="shared" si="22"/>
        <v>299099545.60000014</v>
      </c>
      <c r="F146" s="22">
        <f t="shared" si="22"/>
        <v>309321622.58000016</v>
      </c>
      <c r="G146" s="22">
        <f t="shared" si="22"/>
        <v>306058787.3000002</v>
      </c>
      <c r="H146" s="22">
        <f t="shared" si="22"/>
        <v>744620997.4200001</v>
      </c>
    </row>
    <row r="147" spans="1:8" ht="12.75">
      <c r="A147" s="86"/>
      <c r="B147" s="77"/>
      <c r="C147" s="77"/>
      <c r="D147" s="77"/>
      <c r="E147" s="77"/>
      <c r="F147" s="77"/>
      <c r="G147" s="77"/>
      <c r="H147" s="77"/>
    </row>
    <row r="148" spans="1:8" ht="12.75">
      <c r="A148" s="18"/>
      <c r="B148" s="18"/>
      <c r="C148" s="18"/>
      <c r="D148" s="18"/>
      <c r="E148" s="18"/>
      <c r="F148" s="87"/>
      <c r="G148" s="88"/>
      <c r="H148" s="18"/>
    </row>
    <row r="149" spans="1:8" ht="12.75">
      <c r="A149" s="72" t="s">
        <v>90</v>
      </c>
      <c r="B149" s="73"/>
      <c r="C149" s="73"/>
      <c r="D149" s="73"/>
      <c r="E149" s="73"/>
      <c r="F149" s="73"/>
      <c r="G149" s="73"/>
      <c r="H149" s="73"/>
    </row>
    <row r="150" spans="1:8" ht="12.75">
      <c r="A150" s="50" t="s">
        <v>212</v>
      </c>
      <c r="B150" s="53">
        <f>SUM('Egresos Reales'!B9)</f>
        <v>20504624</v>
      </c>
      <c r="C150" s="53">
        <f>SUM('Egresos Reales'!C9)</f>
        <v>19255730</v>
      </c>
      <c r="D150" s="53">
        <f>SUM('Egresos Reales'!D9)</f>
        <v>23541127</v>
      </c>
      <c r="E150" s="53">
        <f>SUM('Egresos Reales'!E9)</f>
        <v>22287424</v>
      </c>
      <c r="F150" s="53">
        <f>SUM('Egresos Reales'!F9)</f>
        <v>22369046</v>
      </c>
      <c r="G150" s="53">
        <f>SUM('Egresos Reales'!G9)</f>
        <v>21103351</v>
      </c>
      <c r="H150" s="53">
        <f>SUM(B150:G150)</f>
        <v>129061302</v>
      </c>
    </row>
    <row r="151" spans="1:8" ht="12.75">
      <c r="A151" s="50" t="s">
        <v>213</v>
      </c>
      <c r="B151" s="53">
        <f>SUM('Egresos Reales'!B10)</f>
        <v>4877890.71</v>
      </c>
      <c r="C151" s="53">
        <f>SUM('Egresos Reales'!C10)</f>
        <v>6062233.85</v>
      </c>
      <c r="D151" s="53">
        <f>SUM('Egresos Reales'!D10)</f>
        <v>6296673.4</v>
      </c>
      <c r="E151" s="53">
        <f>SUM('Egresos Reales'!E10)</f>
        <v>5725873.96</v>
      </c>
      <c r="F151" s="53">
        <f>SUM('Egresos Reales'!F10)</f>
        <v>7330772.08</v>
      </c>
      <c r="G151" s="53">
        <f>SUM('Egresos Reales'!G10)</f>
        <v>5783660.37</v>
      </c>
      <c r="H151" s="53">
        <f>SUM(B151:G151)</f>
        <v>36077104.37</v>
      </c>
    </row>
    <row r="152" spans="1:8" ht="12.75">
      <c r="A152" s="50" t="s">
        <v>91</v>
      </c>
      <c r="B152" s="53">
        <f>SUM('Egresos Reales'!B11)</f>
        <v>3261271.39</v>
      </c>
      <c r="C152" s="53">
        <f>SUM('Egresos Reales'!C11)</f>
        <v>4451986.9</v>
      </c>
      <c r="D152" s="53">
        <f>SUM('Egresos Reales'!D11)</f>
        <v>5603173.6</v>
      </c>
      <c r="E152" s="53">
        <f>SUM('Egresos Reales'!E11)</f>
        <v>4886775.09</v>
      </c>
      <c r="F152" s="53">
        <f>SUM('Egresos Reales'!F11)</f>
        <v>5864140.59</v>
      </c>
      <c r="G152" s="53">
        <f>SUM('Egresos Reales'!G11)</f>
        <v>3592324.39</v>
      </c>
      <c r="H152" s="53">
        <f>SUM(B152:G152)</f>
        <v>27659671.96</v>
      </c>
    </row>
    <row r="153" spans="1:8" ht="12.75">
      <c r="A153" s="55" t="s">
        <v>214</v>
      </c>
      <c r="B153" s="54">
        <f>SUM(B150:B152)</f>
        <v>28643786.1</v>
      </c>
      <c r="C153" s="54">
        <f aca="true" t="shared" si="23" ref="C153:H153">SUM(C150:C152)</f>
        <v>29769950.75</v>
      </c>
      <c r="D153" s="54">
        <f t="shared" si="23"/>
        <v>35440974</v>
      </c>
      <c r="E153" s="54">
        <f t="shared" si="23"/>
        <v>32900073.05</v>
      </c>
      <c r="F153" s="54">
        <f t="shared" si="23"/>
        <v>35563958.67</v>
      </c>
      <c r="G153" s="54">
        <f t="shared" si="23"/>
        <v>30479335.76</v>
      </c>
      <c r="H153" s="54">
        <f t="shared" si="23"/>
        <v>192798078.33</v>
      </c>
    </row>
    <row r="154" spans="1:8" ht="12.75">
      <c r="A154" s="45" t="s">
        <v>43</v>
      </c>
      <c r="B154" s="53"/>
      <c r="C154" s="53"/>
      <c r="D154" s="53"/>
      <c r="E154" s="53"/>
      <c r="F154" s="53"/>
      <c r="G154" s="53"/>
      <c r="H154" s="53"/>
    </row>
    <row r="155" spans="1:8" ht="12.75">
      <c r="A155" s="50" t="s">
        <v>92</v>
      </c>
      <c r="B155" s="53">
        <f>SUM('Egresos Reales'!B14)</f>
        <v>2517897.55</v>
      </c>
      <c r="C155" s="53">
        <f>SUM('Egresos Reales'!C14)</f>
        <v>2265659.64</v>
      </c>
      <c r="D155" s="53">
        <f>SUM('Egresos Reales'!D14)</f>
        <v>2836603.42</v>
      </c>
      <c r="E155" s="53">
        <f>SUM('Egresos Reales'!E14)</f>
        <v>2356656.68</v>
      </c>
      <c r="F155" s="53">
        <f>SUM('Egresos Reales'!F14)</f>
        <v>2764374.98</v>
      </c>
      <c r="G155" s="53">
        <f>SUM('Egresos Reales'!G14)</f>
        <v>2596629.83</v>
      </c>
      <c r="H155" s="53">
        <f aca="true" t="shared" si="24" ref="H155:H160">SUM(B155:G155)</f>
        <v>15337822.1</v>
      </c>
    </row>
    <row r="156" spans="1:8" ht="12.75">
      <c r="A156" s="50" t="s">
        <v>93</v>
      </c>
      <c r="B156" s="53">
        <f>SUM('Egresos Reales'!B15)</f>
        <v>101652.02</v>
      </c>
      <c r="C156" s="53">
        <f>SUM('Egresos Reales'!C15)</f>
        <v>1087511.94</v>
      </c>
      <c r="D156" s="53">
        <f>SUM('Egresos Reales'!D15)</f>
        <v>37411.22</v>
      </c>
      <c r="E156" s="53">
        <f>SUM('Egresos Reales'!E15)</f>
        <v>866840.2</v>
      </c>
      <c r="F156" s="53">
        <f>SUM('Egresos Reales'!F15)</f>
        <v>309864.08</v>
      </c>
      <c r="G156" s="53">
        <f>SUM('Egresos Reales'!G15)</f>
        <v>1106092.52</v>
      </c>
      <c r="H156" s="53">
        <f t="shared" si="24"/>
        <v>3509371.98</v>
      </c>
    </row>
    <row r="157" spans="1:8" ht="12.75">
      <c r="A157" s="50" t="s">
        <v>94</v>
      </c>
      <c r="B157" s="53">
        <f>SUM('Egresos Reales'!B16)</f>
        <v>45240</v>
      </c>
      <c r="C157" s="53">
        <f>SUM('Egresos Reales'!C16)</f>
        <v>45240</v>
      </c>
      <c r="D157" s="53">
        <f>SUM('Egresos Reales'!D16)</f>
        <v>76560</v>
      </c>
      <c r="E157" s="53">
        <f>SUM('Egresos Reales'!E16)</f>
        <v>46400</v>
      </c>
      <c r="F157" s="53">
        <f>SUM('Egresos Reales'!F16)</f>
        <v>160080</v>
      </c>
      <c r="G157" s="53">
        <f>SUM('Egresos Reales'!G16)</f>
        <v>76560</v>
      </c>
      <c r="H157" s="53">
        <f t="shared" si="24"/>
        <v>450080</v>
      </c>
    </row>
    <row r="158" spans="1:8" ht="12.75" hidden="1">
      <c r="A158" s="50" t="s">
        <v>95</v>
      </c>
      <c r="B158" s="53">
        <f>SUM('Egresos Reales'!B17)</f>
        <v>0</v>
      </c>
      <c r="C158" s="53">
        <f>SUM('Egresos Reales'!C17)</f>
        <v>0</v>
      </c>
      <c r="D158" s="53">
        <f>SUM('Egresos Reales'!D17)</f>
        <v>0</v>
      </c>
      <c r="E158" s="53">
        <f>SUM('Egresos Reales'!E17)</f>
        <v>0</v>
      </c>
      <c r="F158" s="53">
        <f>SUM('Egresos Reales'!F17)</f>
        <v>0</v>
      </c>
      <c r="G158" s="53">
        <f>SUM('Egresos Reales'!G17)</f>
        <v>0</v>
      </c>
      <c r="H158" s="53">
        <f t="shared" si="24"/>
        <v>0</v>
      </c>
    </row>
    <row r="159" spans="1:8" ht="12.75" hidden="1">
      <c r="A159" s="50" t="s">
        <v>96</v>
      </c>
      <c r="B159" s="53">
        <f>SUM('Egresos Reales'!B18)</f>
        <v>0</v>
      </c>
      <c r="C159" s="53">
        <f>SUM('Egresos Reales'!C18)</f>
        <v>0</v>
      </c>
      <c r="D159" s="53">
        <f>SUM('Egresos Reales'!D18)</f>
        <v>0</v>
      </c>
      <c r="E159" s="53">
        <f>SUM('Egresos Reales'!E18)</f>
        <v>0</v>
      </c>
      <c r="F159" s="53">
        <f>SUM('Egresos Reales'!F18)</f>
        <v>0</v>
      </c>
      <c r="G159" s="53">
        <f>SUM('Egresos Reales'!G18)</f>
        <v>0</v>
      </c>
      <c r="H159" s="53">
        <f t="shared" si="24"/>
        <v>0</v>
      </c>
    </row>
    <row r="160" spans="1:8" ht="12.75">
      <c r="A160" s="50" t="s">
        <v>20</v>
      </c>
      <c r="B160" s="53">
        <f>SUM('Egresos Reales'!B19)</f>
        <v>267437.24</v>
      </c>
      <c r="C160" s="53">
        <f>SUM('Egresos Reales'!C19)</f>
        <v>337531.73</v>
      </c>
      <c r="D160" s="53">
        <f>SUM('Egresos Reales'!D19)</f>
        <v>47122.32</v>
      </c>
      <c r="E160" s="53">
        <f>SUM('Egresos Reales'!E19)</f>
        <v>584080.1</v>
      </c>
      <c r="F160" s="53">
        <f>SUM('Egresos Reales'!F19)</f>
        <v>349717.31</v>
      </c>
      <c r="G160" s="53">
        <f>SUM('Egresos Reales'!G19)</f>
        <v>361925.84</v>
      </c>
      <c r="H160" s="53">
        <f t="shared" si="24"/>
        <v>1947814.54</v>
      </c>
    </row>
    <row r="161" spans="1:8" ht="12.75">
      <c r="A161" s="55" t="s">
        <v>97</v>
      </c>
      <c r="B161" s="54">
        <f>SUM(B155:B160)</f>
        <v>2932226.8099999996</v>
      </c>
      <c r="C161" s="54">
        <f aca="true" t="shared" si="25" ref="C161:H161">SUM(C155:C160)</f>
        <v>3735943.31</v>
      </c>
      <c r="D161" s="54">
        <f t="shared" si="25"/>
        <v>2997696.96</v>
      </c>
      <c r="E161" s="54">
        <f t="shared" si="25"/>
        <v>3853976.98</v>
      </c>
      <c r="F161" s="54">
        <f t="shared" si="25"/>
        <v>3584036.37</v>
      </c>
      <c r="G161" s="54">
        <f t="shared" si="25"/>
        <v>4141208.19</v>
      </c>
      <c r="H161" s="54">
        <f t="shared" si="25"/>
        <v>21245088.619999997</v>
      </c>
    </row>
    <row r="162" spans="1:8" ht="12.75">
      <c r="A162" s="45" t="s">
        <v>44</v>
      </c>
      <c r="B162" s="53"/>
      <c r="C162" s="53"/>
      <c r="D162" s="53"/>
      <c r="E162" s="53"/>
      <c r="F162" s="53"/>
      <c r="G162" s="53"/>
      <c r="H162" s="53"/>
    </row>
    <row r="163" spans="1:8" ht="12.75">
      <c r="A163" s="50" t="s">
        <v>98</v>
      </c>
      <c r="B163" s="53">
        <f>SUM('Egresos Reales'!B22)</f>
        <v>88420.5</v>
      </c>
      <c r="C163" s="53">
        <f>SUM('Egresos Reales'!C22)</f>
        <v>53644</v>
      </c>
      <c r="D163" s="53">
        <f>SUM('Egresos Reales'!D22)</f>
        <v>2791295.33</v>
      </c>
      <c r="E163" s="53">
        <f>SUM('Egresos Reales'!E22)</f>
        <v>966505.63</v>
      </c>
      <c r="F163" s="53">
        <f>SUM('Egresos Reales'!F22)</f>
        <v>80384.66</v>
      </c>
      <c r="G163" s="53">
        <f>SUM('Egresos Reales'!G22)</f>
        <v>1647125.15</v>
      </c>
      <c r="H163" s="53">
        <f aca="true" t="shared" si="26" ref="H163:H169">SUM(B163:G163)</f>
        <v>5627375.27</v>
      </c>
    </row>
    <row r="164" spans="1:8" ht="12.75" hidden="1">
      <c r="A164" s="50" t="s">
        <v>99</v>
      </c>
      <c r="B164" s="53">
        <f>SUM('Egresos Reales'!B23)</f>
        <v>0</v>
      </c>
      <c r="C164" s="53">
        <f>SUM('Egresos Reales'!C23)</f>
        <v>0</v>
      </c>
      <c r="D164" s="53">
        <f>SUM('Egresos Reales'!D23)</f>
        <v>0</v>
      </c>
      <c r="E164" s="53">
        <f>SUM('Egresos Reales'!E23)</f>
        <v>0</v>
      </c>
      <c r="F164" s="53">
        <f>SUM('Egresos Reales'!F23)</f>
        <v>0</v>
      </c>
      <c r="G164" s="53">
        <f>SUM('Egresos Reales'!G23)</f>
        <v>0</v>
      </c>
      <c r="H164" s="53">
        <f t="shared" si="26"/>
        <v>0</v>
      </c>
    </row>
    <row r="165" spans="1:8" ht="12.75">
      <c r="A165" s="50" t="s">
        <v>100</v>
      </c>
      <c r="B165" s="53">
        <f>SUM('Egresos Reales'!B24)</f>
        <v>696931.94</v>
      </c>
      <c r="C165" s="53">
        <f>SUM('Egresos Reales'!C24)</f>
        <v>472115.05</v>
      </c>
      <c r="D165" s="53">
        <f>SUM('Egresos Reales'!D24)</f>
        <v>726727.59</v>
      </c>
      <c r="E165" s="53">
        <f>SUM('Egresos Reales'!E24)</f>
        <v>676223.2</v>
      </c>
      <c r="F165" s="53">
        <f>SUM('Egresos Reales'!F24)</f>
        <v>523264.13</v>
      </c>
      <c r="G165" s="53">
        <f>SUM('Egresos Reales'!G24)</f>
        <v>468567.71</v>
      </c>
      <c r="H165" s="53">
        <f t="shared" si="26"/>
        <v>3563829.62</v>
      </c>
    </row>
    <row r="166" spans="1:8" ht="12.75">
      <c r="A166" s="50" t="s">
        <v>215</v>
      </c>
      <c r="B166" s="53">
        <f>SUM('Egresos Reales'!B25)</f>
        <v>0</v>
      </c>
      <c r="C166" s="53">
        <f>SUM('Egresos Reales'!C25)</f>
        <v>120759.76</v>
      </c>
      <c r="D166" s="53">
        <f>SUM('Egresos Reales'!D25)</f>
        <v>48157.84</v>
      </c>
      <c r="E166" s="53">
        <f>SUM('Egresos Reales'!E25)</f>
        <v>115781.52</v>
      </c>
      <c r="F166" s="53">
        <f>SUM('Egresos Reales'!F25)</f>
        <v>59949.24</v>
      </c>
      <c r="G166" s="53">
        <f>SUM('Egresos Reales'!G25)</f>
        <v>20466.76</v>
      </c>
      <c r="H166" s="53">
        <f t="shared" si="26"/>
        <v>365115.12</v>
      </c>
    </row>
    <row r="167" spans="1:8" ht="12.75">
      <c r="A167" s="50" t="s">
        <v>216</v>
      </c>
      <c r="B167" s="53">
        <f>SUM('Egresos Reales'!B26)</f>
        <v>941846.49</v>
      </c>
      <c r="C167" s="53">
        <f>SUM('Egresos Reales'!C26)</f>
        <v>1430060.14</v>
      </c>
      <c r="D167" s="53">
        <f>SUM('Egresos Reales'!D26)</f>
        <v>522296.12</v>
      </c>
      <c r="E167" s="53">
        <f>SUM('Egresos Reales'!E26)</f>
        <v>757263.39</v>
      </c>
      <c r="F167" s="53">
        <f>SUM('Egresos Reales'!F26)</f>
        <v>1510236.77</v>
      </c>
      <c r="G167" s="53">
        <f>SUM('Egresos Reales'!G26)</f>
        <v>809788.84</v>
      </c>
      <c r="H167" s="53">
        <f t="shared" si="26"/>
        <v>5971491.75</v>
      </c>
    </row>
    <row r="168" spans="1:8" ht="12.75">
      <c r="A168" s="50" t="s">
        <v>20</v>
      </c>
      <c r="B168" s="53">
        <f>SUM('Egresos Reales'!B27)</f>
        <v>114768</v>
      </c>
      <c r="C168" s="53">
        <f>SUM('Egresos Reales'!C27)</f>
        <v>196116</v>
      </c>
      <c r="D168" s="53">
        <f>SUM('Egresos Reales'!D27)</f>
        <v>194602</v>
      </c>
      <c r="E168" s="53">
        <f>SUM('Egresos Reales'!E27)</f>
        <v>182685</v>
      </c>
      <c r="F168" s="53">
        <f>SUM('Egresos Reales'!F27)</f>
        <v>261149</v>
      </c>
      <c r="G168" s="53">
        <f>SUM('Egresos Reales'!G27)</f>
        <v>224288</v>
      </c>
      <c r="H168" s="53">
        <f t="shared" si="26"/>
        <v>1173608</v>
      </c>
    </row>
    <row r="169" spans="1:8" ht="12.75" hidden="1">
      <c r="A169" s="50" t="s">
        <v>336</v>
      </c>
      <c r="B169" s="53">
        <f>SUM('Egresos Reales'!B28)</f>
        <v>0</v>
      </c>
      <c r="C169" s="53">
        <f>SUM('Egresos Reales'!C28)</f>
        <v>0</v>
      </c>
      <c r="D169" s="53">
        <f>SUM('Egresos Reales'!D28)</f>
        <v>0</v>
      </c>
      <c r="E169" s="53">
        <f>SUM('Egresos Reales'!E28)</f>
        <v>0</v>
      </c>
      <c r="F169" s="53">
        <f>SUM('Egresos Reales'!F28)</f>
        <v>0</v>
      </c>
      <c r="G169" s="53">
        <f>SUM('Egresos Reales'!G28)</f>
        <v>0</v>
      </c>
      <c r="H169" s="53">
        <f t="shared" si="26"/>
        <v>0</v>
      </c>
    </row>
    <row r="170" spans="1:8" ht="12.75">
      <c r="A170" s="55" t="s">
        <v>101</v>
      </c>
      <c r="B170" s="54">
        <f>SUM(B163:B169)</f>
        <v>1841966.93</v>
      </c>
      <c r="C170" s="54">
        <f aca="true" t="shared" si="27" ref="C170:H170">SUM(C163:C169)</f>
        <v>2272694.95</v>
      </c>
      <c r="D170" s="54">
        <f t="shared" si="27"/>
        <v>4283078.88</v>
      </c>
      <c r="E170" s="54">
        <f t="shared" si="27"/>
        <v>2698458.74</v>
      </c>
      <c r="F170" s="54">
        <f t="shared" si="27"/>
        <v>2434983.8</v>
      </c>
      <c r="G170" s="54">
        <f t="shared" si="27"/>
        <v>3170236.4599999995</v>
      </c>
      <c r="H170" s="54">
        <f t="shared" si="27"/>
        <v>16701419.76</v>
      </c>
    </row>
    <row r="171" spans="1:8" ht="12.75">
      <c r="A171" s="45" t="s">
        <v>266</v>
      </c>
      <c r="B171" s="53"/>
      <c r="C171" s="53"/>
      <c r="D171" s="53"/>
      <c r="E171" s="53"/>
      <c r="F171" s="53"/>
      <c r="G171" s="53"/>
      <c r="H171" s="53"/>
    </row>
    <row r="172" spans="1:8" ht="12.75">
      <c r="A172" s="50" t="s">
        <v>281</v>
      </c>
      <c r="B172" s="53">
        <f>SUM('Egresos Reales'!B31)</f>
        <v>2781342.12</v>
      </c>
      <c r="C172" s="53">
        <f>SUM('Egresos Reales'!C31)</f>
        <v>1601818.49</v>
      </c>
      <c r="D172" s="53">
        <f>SUM('Egresos Reales'!D31)</f>
        <v>2220582.01</v>
      </c>
      <c r="E172" s="53">
        <f>SUM('Egresos Reales'!E31)</f>
        <v>3074224.73</v>
      </c>
      <c r="F172" s="53">
        <f>SUM('Egresos Reales'!F31)</f>
        <v>3203412.81</v>
      </c>
      <c r="G172" s="53">
        <f>SUM('Egresos Reales'!G31)</f>
        <v>3234540.15</v>
      </c>
      <c r="H172" s="53">
        <f aca="true" t="shared" si="28" ref="H172:H178">SUM(B172:G172)</f>
        <v>16115920.31</v>
      </c>
    </row>
    <row r="173" spans="1:8" ht="12.75">
      <c r="A173" s="50" t="s">
        <v>102</v>
      </c>
      <c r="B173" s="53">
        <f>SUM('Egresos Reales'!B32)</f>
        <v>707880.18</v>
      </c>
      <c r="C173" s="53">
        <f>SUM('Egresos Reales'!C32)</f>
        <v>704398.19</v>
      </c>
      <c r="D173" s="53">
        <f>SUM('Egresos Reales'!D32)</f>
        <v>1160853.64</v>
      </c>
      <c r="E173" s="53">
        <f>SUM('Egresos Reales'!E32)</f>
        <v>1526866.75</v>
      </c>
      <c r="F173" s="53">
        <f>SUM('Egresos Reales'!F32)</f>
        <v>1632234.21</v>
      </c>
      <c r="G173" s="53">
        <f>SUM('Egresos Reales'!G32)</f>
        <v>881986.41</v>
      </c>
      <c r="H173" s="53">
        <f t="shared" si="28"/>
        <v>6614219.38</v>
      </c>
    </row>
    <row r="174" spans="1:8" ht="12.75">
      <c r="A174" s="50" t="s">
        <v>103</v>
      </c>
      <c r="B174" s="53">
        <f>SUM('Egresos Reales'!B33)</f>
        <v>238.99</v>
      </c>
      <c r="C174" s="53">
        <f>SUM('Egresos Reales'!C33)</f>
        <v>6333.6</v>
      </c>
      <c r="D174" s="53">
        <f>SUM('Egresos Reales'!D33)</f>
        <v>37667.6</v>
      </c>
      <c r="E174" s="53">
        <f>SUM('Egresos Reales'!E33)</f>
        <v>29116.46</v>
      </c>
      <c r="F174" s="53">
        <f>SUM('Egresos Reales'!F33)</f>
        <v>12076.39</v>
      </c>
      <c r="G174" s="53">
        <f>SUM('Egresos Reales'!G33)</f>
        <v>6895.04</v>
      </c>
      <c r="H174" s="53">
        <f t="shared" si="28"/>
        <v>92328.07999999999</v>
      </c>
    </row>
    <row r="175" spans="1:8" ht="12.75">
      <c r="A175" s="50" t="s">
        <v>104</v>
      </c>
      <c r="B175" s="53">
        <f>SUM('Egresos Reales'!B34)</f>
        <v>171757.55</v>
      </c>
      <c r="C175" s="53">
        <f>SUM('Egresos Reales'!C34)</f>
        <v>340791.76</v>
      </c>
      <c r="D175" s="53">
        <f>SUM('Egresos Reales'!D34)</f>
        <v>266797.07</v>
      </c>
      <c r="E175" s="53">
        <f>SUM('Egresos Reales'!E34)</f>
        <v>354193.59</v>
      </c>
      <c r="F175" s="53">
        <f>SUM('Egresos Reales'!F34)</f>
        <v>241039.81</v>
      </c>
      <c r="G175" s="53">
        <f>SUM('Egresos Reales'!G34)</f>
        <v>231078.55</v>
      </c>
      <c r="H175" s="53">
        <f t="shared" si="28"/>
        <v>1605658.33</v>
      </c>
    </row>
    <row r="176" spans="1:8" ht="12.75">
      <c r="A176" s="50" t="s">
        <v>105</v>
      </c>
      <c r="B176" s="53">
        <f>SUM('Egresos Reales'!B35)</f>
        <v>5606.54</v>
      </c>
      <c r="C176" s="53">
        <f>SUM('Egresos Reales'!C35)</f>
        <v>13035.47</v>
      </c>
      <c r="D176" s="53">
        <f>SUM('Egresos Reales'!D35)</f>
        <v>19507.49</v>
      </c>
      <c r="E176" s="53">
        <f>SUM('Egresos Reales'!E35)</f>
        <v>86942.76</v>
      </c>
      <c r="F176" s="53">
        <f>SUM('Egresos Reales'!F35)</f>
        <v>25187.15</v>
      </c>
      <c r="G176" s="53">
        <f>SUM('Egresos Reales'!G35)</f>
        <v>17937.84</v>
      </c>
      <c r="H176" s="53">
        <f t="shared" si="28"/>
        <v>168217.25</v>
      </c>
    </row>
    <row r="177" spans="1:8" ht="12.75" hidden="1">
      <c r="A177" s="50" t="s">
        <v>106</v>
      </c>
      <c r="B177" s="53">
        <f>SUM('Egresos Reales'!B36)</f>
        <v>0</v>
      </c>
      <c r="C177" s="53">
        <f>SUM('Egresos Reales'!C36)</f>
        <v>0</v>
      </c>
      <c r="D177" s="53">
        <f>SUM('Egresos Reales'!D36)</f>
        <v>0</v>
      </c>
      <c r="E177" s="53">
        <f>SUM('Egresos Reales'!E36)</f>
        <v>0</v>
      </c>
      <c r="F177" s="53">
        <f>SUM('Egresos Reales'!F36)</f>
        <v>0</v>
      </c>
      <c r="G177" s="53">
        <f>SUM('Egresos Reales'!G36)</f>
        <v>0</v>
      </c>
      <c r="H177" s="53">
        <f t="shared" si="28"/>
        <v>0</v>
      </c>
    </row>
    <row r="178" spans="1:8" ht="12.75">
      <c r="A178" s="50" t="s">
        <v>20</v>
      </c>
      <c r="B178" s="53">
        <f>SUM('Egresos Reales'!B37)</f>
        <v>604691.11</v>
      </c>
      <c r="C178" s="53">
        <f>SUM('Egresos Reales'!C37)</f>
        <v>1200297.86</v>
      </c>
      <c r="D178" s="53">
        <f>SUM('Egresos Reales'!D37)</f>
        <v>48660.36</v>
      </c>
      <c r="E178" s="53">
        <f>SUM('Egresos Reales'!E37)</f>
        <v>289176.65</v>
      </c>
      <c r="F178" s="53">
        <f>SUM('Egresos Reales'!F37)</f>
        <v>21605</v>
      </c>
      <c r="G178" s="53">
        <f>SUM('Egresos Reales'!G37)</f>
        <v>130967.35</v>
      </c>
      <c r="H178" s="53">
        <f t="shared" si="28"/>
        <v>2295398.3300000005</v>
      </c>
    </row>
    <row r="179" spans="1:8" ht="12.75">
      <c r="A179" s="55" t="s">
        <v>107</v>
      </c>
      <c r="B179" s="54">
        <f>SUM(B172:B178)</f>
        <v>4271516.49</v>
      </c>
      <c r="C179" s="54">
        <f aca="true" t="shared" si="29" ref="C179:H179">SUM(C172:C178)</f>
        <v>3866675.37</v>
      </c>
      <c r="D179" s="54">
        <f t="shared" si="29"/>
        <v>3754068.1699999995</v>
      </c>
      <c r="E179" s="54">
        <f t="shared" si="29"/>
        <v>5360520.94</v>
      </c>
      <c r="F179" s="54">
        <f t="shared" si="29"/>
        <v>5135555.369999999</v>
      </c>
      <c r="G179" s="54">
        <f t="shared" si="29"/>
        <v>4503405.34</v>
      </c>
      <c r="H179" s="54">
        <f t="shared" si="29"/>
        <v>26891741.680000003</v>
      </c>
    </row>
    <row r="180" spans="1:8" ht="12.75">
      <c r="A180" s="45" t="s">
        <v>45</v>
      </c>
      <c r="B180" s="53"/>
      <c r="C180" s="53"/>
      <c r="D180" s="53"/>
      <c r="E180" s="53"/>
      <c r="F180" s="53"/>
      <c r="G180" s="53"/>
      <c r="H180" s="53"/>
    </row>
    <row r="181" spans="1:8" ht="12.75">
      <c r="A181" s="50" t="s">
        <v>108</v>
      </c>
      <c r="B181" s="53">
        <f>SUM('Egresos Reales'!B40)</f>
        <v>249486.94</v>
      </c>
      <c r="C181" s="53">
        <f>SUM('Egresos Reales'!C40)</f>
        <v>356277.86</v>
      </c>
      <c r="D181" s="53">
        <f>SUM('Egresos Reales'!D40)</f>
        <v>726592.39</v>
      </c>
      <c r="E181" s="53">
        <f>SUM('Egresos Reales'!E40)</f>
        <v>566468.73</v>
      </c>
      <c r="F181" s="53">
        <f>SUM('Egresos Reales'!F40)</f>
        <v>682325.98</v>
      </c>
      <c r="G181" s="53">
        <f>SUM('Egresos Reales'!G40)</f>
        <v>1710114.28</v>
      </c>
      <c r="H181" s="53">
        <f>SUM(B181:G181)</f>
        <v>4291266.18</v>
      </c>
    </row>
    <row r="182" spans="1:8" ht="12.75" hidden="1">
      <c r="A182" s="50" t="s">
        <v>109</v>
      </c>
      <c r="B182" s="53">
        <f>SUM('Egresos Reales'!B41)</f>
        <v>0</v>
      </c>
      <c r="C182" s="53">
        <f>SUM('Egresos Reales'!C41)</f>
        <v>0</v>
      </c>
      <c r="D182" s="53">
        <f>SUM('Egresos Reales'!D41)</f>
        <v>0</v>
      </c>
      <c r="E182" s="53">
        <f>SUM('Egresos Reales'!E41)</f>
        <v>0</v>
      </c>
      <c r="F182" s="53">
        <f>SUM('Egresos Reales'!F41)</f>
        <v>0</v>
      </c>
      <c r="G182" s="53">
        <f>SUM('Egresos Reales'!G41)</f>
        <v>0</v>
      </c>
      <c r="H182" s="53">
        <f>SUM(B182:G182)</f>
        <v>0</v>
      </c>
    </row>
    <row r="183" spans="1:8" ht="12.75">
      <c r="A183" s="55" t="s">
        <v>110</v>
      </c>
      <c r="B183" s="54">
        <f aca="true" t="shared" si="30" ref="B183:G183">SUM(B181:B182)</f>
        <v>249486.94</v>
      </c>
      <c r="C183" s="54">
        <f t="shared" si="30"/>
        <v>356277.86</v>
      </c>
      <c r="D183" s="54">
        <f t="shared" si="30"/>
        <v>726592.39</v>
      </c>
      <c r="E183" s="54">
        <f t="shared" si="30"/>
        <v>566468.73</v>
      </c>
      <c r="F183" s="54">
        <f t="shared" si="30"/>
        <v>682325.98</v>
      </c>
      <c r="G183" s="54">
        <f t="shared" si="30"/>
        <v>1710114.28</v>
      </c>
      <c r="H183" s="54">
        <f>SUM(H181:H182)</f>
        <v>4291266.18</v>
      </c>
    </row>
    <row r="184" spans="1:8" ht="12.75">
      <c r="A184" s="45" t="s">
        <v>111</v>
      </c>
      <c r="B184" s="53"/>
      <c r="C184" s="53"/>
      <c r="D184" s="53"/>
      <c r="E184" s="53"/>
      <c r="F184" s="53"/>
      <c r="G184" s="53"/>
      <c r="H184" s="53"/>
    </row>
    <row r="185" spans="1:8" ht="12.75">
      <c r="A185" s="50" t="s">
        <v>112</v>
      </c>
      <c r="B185" s="53">
        <f>SUM('Egresos Reales'!B44)</f>
        <v>2951739.72</v>
      </c>
      <c r="C185" s="53">
        <f>SUM('Egresos Reales'!C44)</f>
        <v>4687698.15</v>
      </c>
      <c r="D185" s="53">
        <f>SUM('Egresos Reales'!D44)</f>
        <v>5225936.31</v>
      </c>
      <c r="E185" s="53">
        <f>SUM('Egresos Reales'!E44)</f>
        <v>5592000.86</v>
      </c>
      <c r="F185" s="53">
        <f>SUM('Egresos Reales'!F44)</f>
        <v>13115757.96</v>
      </c>
      <c r="G185" s="53">
        <f>SUM('Egresos Reales'!G44)</f>
        <v>7243371.75</v>
      </c>
      <c r="H185" s="53">
        <f>SUM(B185:G185)</f>
        <v>38816504.75</v>
      </c>
    </row>
    <row r="186" spans="1:8" ht="12.75">
      <c r="A186" s="26" t="s">
        <v>357</v>
      </c>
      <c r="B186" s="53">
        <f>SUM('Egresos Reales'!B45)</f>
        <v>0</v>
      </c>
      <c r="C186" s="53">
        <f>SUM('Egresos Reales'!C45)</f>
        <v>1592032.88</v>
      </c>
      <c r="D186" s="53">
        <f>SUM('Egresos Reales'!D45)</f>
        <v>0</v>
      </c>
      <c r="E186" s="53">
        <f>SUM('Egresos Reales'!E45)</f>
        <v>919414.5</v>
      </c>
      <c r="F186" s="53">
        <f>SUM('Egresos Reales'!F45)</f>
        <v>1409544.57</v>
      </c>
      <c r="G186" s="53">
        <f>SUM('Egresos Reales'!G45)</f>
        <v>2833518.85</v>
      </c>
      <c r="H186" s="53">
        <f>SUM(B186:G186)</f>
        <v>6754510.800000001</v>
      </c>
    </row>
    <row r="187" spans="1:8" ht="12.75" hidden="1">
      <c r="A187" s="50" t="s">
        <v>113</v>
      </c>
      <c r="B187" s="53">
        <f>SUM('Egresos Reales'!B46)</f>
        <v>0</v>
      </c>
      <c r="C187" s="53">
        <f>SUM('Egresos Reales'!C46)</f>
        <v>0</v>
      </c>
      <c r="D187" s="53">
        <f>SUM('Egresos Reales'!D46)</f>
        <v>0</v>
      </c>
      <c r="E187" s="53">
        <f>SUM('Egresos Reales'!E46)</f>
        <v>0</v>
      </c>
      <c r="F187" s="53">
        <f>SUM('Egresos Reales'!F46)</f>
        <v>0</v>
      </c>
      <c r="G187" s="53">
        <f>SUM('Egresos Reales'!G46)</f>
        <v>0</v>
      </c>
      <c r="H187" s="53">
        <f>SUM(B187:G187)</f>
        <v>0</v>
      </c>
    </row>
    <row r="188" spans="1:8" ht="12.75" hidden="1">
      <c r="A188" s="50" t="s">
        <v>114</v>
      </c>
      <c r="B188" s="53">
        <f>SUM('Egresos Reales'!B47)</f>
        <v>0</v>
      </c>
      <c r="C188" s="53">
        <f>SUM('Egresos Reales'!C47)</f>
        <v>0</v>
      </c>
      <c r="D188" s="53">
        <f>SUM('Egresos Reales'!D47)</f>
        <v>0</v>
      </c>
      <c r="E188" s="53">
        <f>SUM('Egresos Reales'!E47)</f>
        <v>0</v>
      </c>
      <c r="F188" s="53">
        <f>SUM('Egresos Reales'!F47)</f>
        <v>0</v>
      </c>
      <c r="G188" s="53">
        <f>SUM('Egresos Reales'!G47)</f>
        <v>0</v>
      </c>
      <c r="H188" s="53">
        <f>SUM(B188:G188)</f>
        <v>0</v>
      </c>
    </row>
    <row r="189" spans="1:8" ht="12.75">
      <c r="A189" s="55" t="s">
        <v>115</v>
      </c>
      <c r="B189" s="54">
        <f>SUM(B185:B188)</f>
        <v>2951739.72</v>
      </c>
      <c r="C189" s="54">
        <f aca="true" t="shared" si="31" ref="C189:H189">SUM(C185:C188)</f>
        <v>6279731.03</v>
      </c>
      <c r="D189" s="54">
        <f t="shared" si="31"/>
        <v>5225936.31</v>
      </c>
      <c r="E189" s="54">
        <f t="shared" si="31"/>
        <v>6511415.36</v>
      </c>
      <c r="F189" s="54">
        <f t="shared" si="31"/>
        <v>14525302.530000001</v>
      </c>
      <c r="G189" s="54">
        <f t="shared" si="31"/>
        <v>10076890.6</v>
      </c>
      <c r="H189" s="54">
        <f t="shared" si="31"/>
        <v>45571015.55</v>
      </c>
    </row>
    <row r="190" spans="1:8" ht="12.75">
      <c r="A190" s="45" t="s">
        <v>267</v>
      </c>
      <c r="B190" s="54"/>
      <c r="C190" s="54"/>
      <c r="D190" s="54"/>
      <c r="E190" s="54"/>
      <c r="F190" s="54"/>
      <c r="G190" s="54"/>
      <c r="H190" s="54"/>
    </row>
    <row r="191" spans="1:8" ht="12.75" hidden="1">
      <c r="A191" s="56" t="s">
        <v>268</v>
      </c>
      <c r="B191" s="53">
        <f>SUM('Egresos Reales'!B51)</f>
        <v>0</v>
      </c>
      <c r="C191" s="53">
        <f>SUM('Egresos Reales'!C51)</f>
        <v>0</v>
      </c>
      <c r="D191" s="53">
        <f>SUM('Egresos Reales'!D51)</f>
        <v>0</v>
      </c>
      <c r="E191" s="53">
        <f>SUM('Egresos Reales'!E51)</f>
        <v>0</v>
      </c>
      <c r="F191" s="53">
        <f>SUM('Egresos Reales'!F51)</f>
        <v>0</v>
      </c>
      <c r="G191" s="53">
        <f>SUM('Egresos Reales'!G51)</f>
        <v>0</v>
      </c>
      <c r="H191" s="53">
        <f>SUM('Egresos Reales'!H51)</f>
        <v>0</v>
      </c>
    </row>
    <row r="192" spans="1:8" ht="12.75" hidden="1">
      <c r="A192" s="56" t="s">
        <v>100</v>
      </c>
      <c r="B192" s="53">
        <f>SUM('Egresos Reales'!B52)</f>
        <v>0</v>
      </c>
      <c r="C192" s="53">
        <f>SUM('Egresos Reales'!C52)</f>
        <v>0</v>
      </c>
      <c r="D192" s="53">
        <f>SUM('Egresos Reales'!D52)</f>
        <v>0</v>
      </c>
      <c r="E192" s="53">
        <f>SUM('Egresos Reales'!E52)</f>
        <v>0</v>
      </c>
      <c r="F192" s="53">
        <f>SUM('Egresos Reales'!F52)</f>
        <v>0</v>
      </c>
      <c r="G192" s="53">
        <f>SUM('Egresos Reales'!G52)</f>
        <v>0</v>
      </c>
      <c r="H192" s="53">
        <f>SUM('Egresos Reales'!H52)</f>
        <v>0</v>
      </c>
    </row>
    <row r="193" spans="1:8" ht="12.75" hidden="1">
      <c r="A193" s="56" t="s">
        <v>416</v>
      </c>
      <c r="B193" s="53">
        <f>SUM('Egresos Reales'!B53)</f>
        <v>0</v>
      </c>
      <c r="C193" s="53">
        <f>SUM('Egresos Reales'!C53)</f>
        <v>0</v>
      </c>
      <c r="D193" s="53">
        <f>SUM('Egresos Reales'!D53)</f>
        <v>0</v>
      </c>
      <c r="E193" s="53">
        <f>SUM('Egresos Reales'!E53)</f>
        <v>0</v>
      </c>
      <c r="F193" s="53">
        <f>SUM('Egresos Reales'!F53)</f>
        <v>0</v>
      </c>
      <c r="G193" s="53">
        <f>SUM('Egresos Reales'!G53)</f>
        <v>0</v>
      </c>
      <c r="H193" s="53">
        <f>SUM('Egresos Reales'!H53)</f>
        <v>0</v>
      </c>
    </row>
    <row r="194" spans="1:8" ht="12.75" hidden="1">
      <c r="A194" s="56" t="s">
        <v>362</v>
      </c>
      <c r="B194" s="53">
        <f>SUM('Egresos Reales'!B54)</f>
        <v>0</v>
      </c>
      <c r="C194" s="53">
        <f>SUM('Egresos Reales'!C54)</f>
        <v>0</v>
      </c>
      <c r="D194" s="53">
        <f>SUM('Egresos Reales'!D54)</f>
        <v>0</v>
      </c>
      <c r="E194" s="53">
        <f>SUM('Egresos Reales'!E54)</f>
        <v>0</v>
      </c>
      <c r="F194" s="53">
        <f>SUM('Egresos Reales'!F54)</f>
        <v>0</v>
      </c>
      <c r="G194" s="53">
        <f>SUM('Egresos Reales'!G54)</f>
        <v>0</v>
      </c>
      <c r="H194" s="53">
        <f>SUM('Egresos Reales'!H54)</f>
        <v>0</v>
      </c>
    </row>
    <row r="195" spans="1:8" ht="12.75" hidden="1">
      <c r="A195" s="56" t="s">
        <v>363</v>
      </c>
      <c r="B195" s="53">
        <f>SUM('Egresos Reales'!B55)</f>
        <v>0</v>
      </c>
      <c r="C195" s="53">
        <f>SUM('Egresos Reales'!C55)</f>
        <v>0</v>
      </c>
      <c r="D195" s="53">
        <f>SUM('Egresos Reales'!D55)</f>
        <v>0</v>
      </c>
      <c r="E195" s="53">
        <f>SUM('Egresos Reales'!E55)</f>
        <v>0</v>
      </c>
      <c r="F195" s="53">
        <f>SUM('Egresos Reales'!F55)</f>
        <v>0</v>
      </c>
      <c r="G195" s="53">
        <f>SUM('Egresos Reales'!G55)</f>
        <v>0</v>
      </c>
      <c r="H195" s="53">
        <f>SUM('Egresos Reales'!H55)</f>
        <v>0</v>
      </c>
    </row>
    <row r="196" spans="1:8" ht="12.75" hidden="1">
      <c r="A196" s="56" t="s">
        <v>440</v>
      </c>
      <c r="B196" s="53">
        <f>SUM('Egresos Reales'!B56)</f>
        <v>0</v>
      </c>
      <c r="C196" s="53">
        <f>SUM('Egresos Reales'!C56)</f>
        <v>0</v>
      </c>
      <c r="D196" s="53">
        <f>SUM('Egresos Reales'!D56)</f>
        <v>0</v>
      </c>
      <c r="E196" s="53">
        <f>SUM('Egresos Reales'!E56)</f>
        <v>0</v>
      </c>
      <c r="F196" s="53">
        <f>SUM('Egresos Reales'!F56)</f>
        <v>0</v>
      </c>
      <c r="G196" s="53">
        <f>SUM('Egresos Reales'!G56)</f>
        <v>0</v>
      </c>
      <c r="H196" s="53">
        <f>SUM('Egresos Reales'!H56)</f>
        <v>0</v>
      </c>
    </row>
    <row r="197" spans="1:8" ht="12.75" hidden="1">
      <c r="A197" s="56" t="s">
        <v>473</v>
      </c>
      <c r="B197" s="53">
        <f>SUM('Egresos Reales'!B57)</f>
        <v>0</v>
      </c>
      <c r="C197" s="53">
        <f>SUM('Egresos Reales'!C57)</f>
        <v>0</v>
      </c>
      <c r="D197" s="53">
        <f>SUM('Egresos Reales'!D57)</f>
        <v>0</v>
      </c>
      <c r="E197" s="53">
        <f>SUM('Egresos Reales'!E57)</f>
        <v>0</v>
      </c>
      <c r="F197" s="53">
        <f>SUM('Egresos Reales'!F57)</f>
        <v>0</v>
      </c>
      <c r="G197" s="53">
        <f>SUM('Egresos Reales'!G57)</f>
        <v>0</v>
      </c>
      <c r="H197" s="53">
        <f>SUM('Egresos Reales'!H57)</f>
        <v>0</v>
      </c>
    </row>
    <row r="198" spans="1:8" ht="12.75">
      <c r="A198" s="56" t="s">
        <v>529</v>
      </c>
      <c r="B198" s="53">
        <f>SUM('Egresos Reales'!B58)</f>
        <v>0</v>
      </c>
      <c r="C198" s="53">
        <f>SUM('Egresos Reales'!C58)</f>
        <v>0</v>
      </c>
      <c r="D198" s="53">
        <f>SUM('Egresos Reales'!D58)</f>
        <v>0</v>
      </c>
      <c r="E198" s="53">
        <f>SUM('Egresos Reales'!E58)</f>
        <v>6.96</v>
      </c>
      <c r="F198" s="53">
        <f>SUM('Egresos Reales'!F58)</f>
        <v>0</v>
      </c>
      <c r="G198" s="53">
        <f>SUM('Egresos Reales'!G58)</f>
        <v>0</v>
      </c>
      <c r="H198" s="53">
        <f>SUM('Egresos Reales'!H58)</f>
        <v>6.96</v>
      </c>
    </row>
    <row r="199" spans="1:8" ht="12.75">
      <c r="A199" s="56" t="s">
        <v>559</v>
      </c>
      <c r="B199" s="53">
        <f>SUM('Egresos Reales'!B59)</f>
        <v>0</v>
      </c>
      <c r="C199" s="53">
        <f>SUM('Egresos Reales'!C59)</f>
        <v>1</v>
      </c>
      <c r="D199" s="53">
        <f>SUM('Egresos Reales'!D59)</f>
        <v>0</v>
      </c>
      <c r="E199" s="53">
        <f>SUM('Egresos Reales'!E59)</f>
        <v>0</v>
      </c>
      <c r="F199" s="53">
        <f>SUM('Egresos Reales'!F59)</f>
        <v>0</v>
      </c>
      <c r="G199" s="53">
        <f>SUM('Egresos Reales'!G59)</f>
        <v>0</v>
      </c>
      <c r="H199" s="53">
        <f>SUM('Egresos Reales'!H59)</f>
        <v>1</v>
      </c>
    </row>
    <row r="200" spans="1:8" ht="12.75" hidden="1">
      <c r="A200" s="56" t="s">
        <v>420</v>
      </c>
      <c r="B200" s="53">
        <f>SUM('Egresos Reales'!B60)</f>
        <v>0</v>
      </c>
      <c r="C200" s="53">
        <f>SUM('Egresos Reales'!C60)</f>
        <v>0</v>
      </c>
      <c r="D200" s="53">
        <f>SUM('Egresos Reales'!D60)</f>
        <v>0</v>
      </c>
      <c r="E200" s="53">
        <f>SUM('Egresos Reales'!E60)</f>
        <v>0</v>
      </c>
      <c r="F200" s="53">
        <f>SUM('Egresos Reales'!F60)</f>
        <v>0</v>
      </c>
      <c r="G200" s="53">
        <f>SUM('Egresos Reales'!G60)</f>
        <v>0</v>
      </c>
      <c r="H200" s="53">
        <f>SUM('Egresos Reales'!H60)</f>
        <v>0</v>
      </c>
    </row>
    <row r="201" spans="1:8" ht="12.75" hidden="1">
      <c r="A201" s="56" t="s">
        <v>417</v>
      </c>
      <c r="B201" s="53">
        <f>SUM('Egresos Reales'!B61)</f>
        <v>0</v>
      </c>
      <c r="C201" s="53">
        <f>SUM('Egresos Reales'!C61)</f>
        <v>0</v>
      </c>
      <c r="D201" s="53">
        <f>SUM('Egresos Reales'!D61)</f>
        <v>0</v>
      </c>
      <c r="E201" s="53">
        <f>SUM('Egresos Reales'!E61)</f>
        <v>0</v>
      </c>
      <c r="F201" s="53">
        <f>SUM('Egresos Reales'!F61)</f>
        <v>0</v>
      </c>
      <c r="G201" s="53">
        <f>SUM('Egresos Reales'!G61)</f>
        <v>0</v>
      </c>
      <c r="H201" s="53">
        <f>SUM('Egresos Reales'!H61)</f>
        <v>0</v>
      </c>
    </row>
    <row r="202" spans="1:8" ht="12.75" hidden="1">
      <c r="A202" s="56" t="s">
        <v>364</v>
      </c>
      <c r="B202" s="53">
        <f>SUM('Egresos Reales'!B62)</f>
        <v>0</v>
      </c>
      <c r="C202" s="53">
        <f>SUM('Egresos Reales'!C62)</f>
        <v>0</v>
      </c>
      <c r="D202" s="53">
        <f>SUM('Egresos Reales'!D62)</f>
        <v>0</v>
      </c>
      <c r="E202" s="53">
        <f>SUM('Egresos Reales'!E62)</f>
        <v>0</v>
      </c>
      <c r="F202" s="53">
        <f>SUM('Egresos Reales'!F62)</f>
        <v>0</v>
      </c>
      <c r="G202" s="53">
        <f>SUM('Egresos Reales'!G62)</f>
        <v>0</v>
      </c>
      <c r="H202" s="53">
        <f>SUM('Egresos Reales'!H62)</f>
        <v>0</v>
      </c>
    </row>
    <row r="203" spans="1:8" ht="12.75" hidden="1">
      <c r="A203" s="56" t="s">
        <v>365</v>
      </c>
      <c r="B203" s="53">
        <f>SUM('Egresos Reales'!B63)</f>
        <v>0</v>
      </c>
      <c r="C203" s="53">
        <f>SUM('Egresos Reales'!C63)</f>
        <v>0</v>
      </c>
      <c r="D203" s="53">
        <f>SUM('Egresos Reales'!D63)</f>
        <v>0</v>
      </c>
      <c r="E203" s="53">
        <f>SUM('Egresos Reales'!E63)</f>
        <v>0</v>
      </c>
      <c r="F203" s="53">
        <f>SUM('Egresos Reales'!F63)</f>
        <v>0</v>
      </c>
      <c r="G203" s="53">
        <f>SUM('Egresos Reales'!G63)</f>
        <v>0</v>
      </c>
      <c r="H203" s="53">
        <f>SUM('Egresos Reales'!H63)</f>
        <v>0</v>
      </c>
    </row>
    <row r="204" spans="1:8" ht="12.75" hidden="1">
      <c r="A204" s="56" t="s">
        <v>441</v>
      </c>
      <c r="B204" s="53">
        <f>SUM('Egresos Reales'!B64)</f>
        <v>0</v>
      </c>
      <c r="C204" s="53">
        <f>SUM('Egresos Reales'!C64)</f>
        <v>0</v>
      </c>
      <c r="D204" s="53">
        <f>SUM('Egresos Reales'!D64)</f>
        <v>0</v>
      </c>
      <c r="E204" s="53">
        <f>SUM('Egresos Reales'!E64)</f>
        <v>0</v>
      </c>
      <c r="F204" s="53">
        <f>SUM('Egresos Reales'!F64)</f>
        <v>0</v>
      </c>
      <c r="G204" s="53">
        <f>SUM('Egresos Reales'!G64)</f>
        <v>0</v>
      </c>
      <c r="H204" s="53">
        <f>SUM('Egresos Reales'!H64)</f>
        <v>0</v>
      </c>
    </row>
    <row r="205" spans="1:8" ht="12.75" hidden="1">
      <c r="A205" s="56" t="s">
        <v>474</v>
      </c>
      <c r="B205" s="53">
        <f>SUM('Egresos Reales'!B65)</f>
        <v>0</v>
      </c>
      <c r="C205" s="53">
        <f>SUM('Egresos Reales'!C65)</f>
        <v>0</v>
      </c>
      <c r="D205" s="53">
        <f>SUM('Egresos Reales'!D65)</f>
        <v>0</v>
      </c>
      <c r="E205" s="53">
        <f>SUM('Egresos Reales'!E65)</f>
        <v>0</v>
      </c>
      <c r="F205" s="53">
        <f>SUM('Egresos Reales'!F65)</f>
        <v>0</v>
      </c>
      <c r="G205" s="53">
        <f>SUM('Egresos Reales'!G65)</f>
        <v>0</v>
      </c>
      <c r="H205" s="53">
        <f>SUM('Egresos Reales'!H65)</f>
        <v>0</v>
      </c>
    </row>
    <row r="206" spans="1:8" ht="12.75" hidden="1">
      <c r="A206" s="56" t="s">
        <v>530</v>
      </c>
      <c r="B206" s="53">
        <f>SUM('Egresos Reales'!B66)</f>
        <v>0</v>
      </c>
      <c r="C206" s="53">
        <f>SUM('Egresos Reales'!C66)</f>
        <v>0</v>
      </c>
      <c r="D206" s="53">
        <f>SUM('Egresos Reales'!D66)</f>
        <v>0</v>
      </c>
      <c r="E206" s="53">
        <f>SUM('Egresos Reales'!E66)</f>
        <v>0</v>
      </c>
      <c r="F206" s="53">
        <f>SUM('Egresos Reales'!F66)</f>
        <v>0</v>
      </c>
      <c r="G206" s="53">
        <f>SUM('Egresos Reales'!G66)</f>
        <v>0</v>
      </c>
      <c r="H206" s="53">
        <f>SUM('Egresos Reales'!H66)</f>
        <v>0</v>
      </c>
    </row>
    <row r="207" spans="1:8" ht="12.75">
      <c r="A207" s="56" t="s">
        <v>546</v>
      </c>
      <c r="B207" s="53">
        <f>SUM('Egresos Reales'!B67)</f>
        <v>0</v>
      </c>
      <c r="C207" s="53">
        <f>SUM('Egresos Reales'!C67)</f>
        <v>0</v>
      </c>
      <c r="D207" s="53">
        <f>SUM('Egresos Reales'!D67)</f>
        <v>0</v>
      </c>
      <c r="E207" s="53">
        <f>SUM('Egresos Reales'!E67)</f>
        <v>0</v>
      </c>
      <c r="F207" s="53">
        <f>SUM('Egresos Reales'!F67)</f>
        <v>0</v>
      </c>
      <c r="G207" s="53">
        <f>SUM('Egresos Reales'!G67)</f>
        <v>0</v>
      </c>
      <c r="H207" s="53">
        <f>SUM('Egresos Reales'!H67)</f>
        <v>0</v>
      </c>
    </row>
    <row r="208" spans="1:8" ht="12.75">
      <c r="A208" s="61" t="s">
        <v>269</v>
      </c>
      <c r="B208" s="60">
        <f>SUM(B191:B207)</f>
        <v>0</v>
      </c>
      <c r="C208" s="60">
        <f aca="true" t="shared" si="32" ref="C208:H208">SUM(C191:C207)</f>
        <v>1</v>
      </c>
      <c r="D208" s="60">
        <f t="shared" si="32"/>
        <v>0</v>
      </c>
      <c r="E208" s="60">
        <f t="shared" si="32"/>
        <v>6.96</v>
      </c>
      <c r="F208" s="60">
        <f t="shared" si="32"/>
        <v>0</v>
      </c>
      <c r="G208" s="60">
        <f t="shared" si="32"/>
        <v>0</v>
      </c>
      <c r="H208" s="60">
        <f t="shared" si="32"/>
        <v>7.96</v>
      </c>
    </row>
    <row r="209" spans="1:8" ht="12.75">
      <c r="A209" s="78"/>
      <c r="B209" s="76"/>
      <c r="C209" s="76"/>
      <c r="D209" s="76"/>
      <c r="E209" s="76"/>
      <c r="F209" s="76"/>
      <c r="G209" s="76"/>
      <c r="H209" s="76"/>
    </row>
    <row r="210" spans="1:8" ht="12.75">
      <c r="A210" s="89"/>
      <c r="B210" s="85"/>
      <c r="C210" s="85"/>
      <c r="D210" s="85"/>
      <c r="E210" s="85"/>
      <c r="F210" s="85"/>
      <c r="G210" s="85"/>
      <c r="H210" s="85"/>
    </row>
    <row r="211" spans="1:8" ht="12.75">
      <c r="A211" s="72" t="s">
        <v>116</v>
      </c>
      <c r="B211" s="195"/>
      <c r="C211" s="62"/>
      <c r="D211" s="62"/>
      <c r="E211" s="62"/>
      <c r="F211" s="62"/>
      <c r="G211" s="62"/>
      <c r="H211" s="62"/>
    </row>
    <row r="212" spans="1:8" ht="12.75">
      <c r="A212" s="56" t="s">
        <v>297</v>
      </c>
      <c r="B212" s="194">
        <f>SUM('Egresos Reales'!B69)</f>
        <v>6104688.7</v>
      </c>
      <c r="C212" s="194">
        <f>SUM('Egresos Reales'!C69)</f>
        <v>6147868</v>
      </c>
      <c r="D212" s="194">
        <f>SUM('Egresos Reales'!D69)</f>
        <v>7358065.26</v>
      </c>
      <c r="E212" s="194">
        <f>SUM('Egresos Reales'!E69)</f>
        <v>6964411</v>
      </c>
      <c r="F212" s="194">
        <f>SUM('Egresos Reales'!F69)</f>
        <v>7395333.73</v>
      </c>
      <c r="G212" s="194">
        <f>SUM('Egresos Reales'!G69)</f>
        <v>6078801</v>
      </c>
      <c r="H212" s="194">
        <f>SUM('Egresos Reales'!H69)</f>
        <v>40049167.69</v>
      </c>
    </row>
    <row r="213" spans="1:8" ht="12.75">
      <c r="A213" s="56" t="s">
        <v>385</v>
      </c>
      <c r="B213" s="194">
        <f>SUM('Egresos Reales'!B70)</f>
        <v>8000</v>
      </c>
      <c r="C213" s="194">
        <f>SUM('Egresos Reales'!C70)</f>
        <v>2492</v>
      </c>
      <c r="D213" s="194">
        <f>SUM('Egresos Reales'!D70)</f>
        <v>10010</v>
      </c>
      <c r="E213" s="194">
        <f>SUM('Egresos Reales'!E70)</f>
        <v>26229</v>
      </c>
      <c r="F213" s="194">
        <f>SUM('Egresos Reales'!F70)</f>
        <v>7673</v>
      </c>
      <c r="G213" s="194">
        <f>SUM('Egresos Reales'!G70)</f>
        <v>7091</v>
      </c>
      <c r="H213" s="194">
        <f>SUM('Egresos Reales'!H70)</f>
        <v>61495</v>
      </c>
    </row>
    <row r="214" spans="1:8" ht="12.75" hidden="1">
      <c r="A214" s="56" t="s">
        <v>376</v>
      </c>
      <c r="B214" s="194">
        <f>SUM('Egresos Reales'!B71)</f>
        <v>0</v>
      </c>
      <c r="C214" s="194">
        <f>SUM('Egresos Reales'!C71)</f>
        <v>0</v>
      </c>
      <c r="D214" s="194">
        <f>SUM('Egresos Reales'!D71)</f>
        <v>0</v>
      </c>
      <c r="E214" s="194">
        <f>SUM('Egresos Reales'!E71)</f>
        <v>0</v>
      </c>
      <c r="F214" s="194">
        <f>SUM('Egresos Reales'!F71)</f>
        <v>0</v>
      </c>
      <c r="G214" s="194">
        <f>SUM('Egresos Reales'!G71)</f>
        <v>0</v>
      </c>
      <c r="H214" s="194">
        <f>SUM('Egresos Reales'!H71)</f>
        <v>0</v>
      </c>
    </row>
    <row r="215" spans="1:8" ht="12.75" hidden="1">
      <c r="A215" s="56" t="s">
        <v>377</v>
      </c>
      <c r="B215" s="194">
        <f>SUM('Egresos Reales'!B72)</f>
        <v>0</v>
      </c>
      <c r="C215" s="194">
        <f>SUM('Egresos Reales'!C72)</f>
        <v>0</v>
      </c>
      <c r="D215" s="194">
        <f>SUM('Egresos Reales'!D72)</f>
        <v>0</v>
      </c>
      <c r="E215" s="194">
        <f>SUM('Egresos Reales'!E72)</f>
        <v>0</v>
      </c>
      <c r="F215" s="194">
        <f>SUM('Egresos Reales'!F72)</f>
        <v>0</v>
      </c>
      <c r="G215" s="194">
        <f>SUM('Egresos Reales'!G72)</f>
        <v>0</v>
      </c>
      <c r="H215" s="194">
        <f>SUM('Egresos Reales'!H72)</f>
        <v>0</v>
      </c>
    </row>
    <row r="216" spans="1:8" ht="12.75" hidden="1">
      <c r="A216" s="56" t="s">
        <v>442</v>
      </c>
      <c r="B216" s="194">
        <f>SUM('Egresos Reales'!B73)</f>
        <v>0</v>
      </c>
      <c r="C216" s="194">
        <f>SUM('Egresos Reales'!C73)</f>
        <v>0</v>
      </c>
      <c r="D216" s="194">
        <f>SUM('Egresos Reales'!D73)</f>
        <v>0</v>
      </c>
      <c r="E216" s="194">
        <f>SUM('Egresos Reales'!E73)</f>
        <v>0</v>
      </c>
      <c r="F216" s="194">
        <f>SUM('Egresos Reales'!F73)</f>
        <v>0</v>
      </c>
      <c r="G216" s="194">
        <f>SUM('Egresos Reales'!G73)</f>
        <v>0</v>
      </c>
      <c r="H216" s="194">
        <f>SUM('Egresos Reales'!H73)</f>
        <v>0</v>
      </c>
    </row>
    <row r="217" spans="1:8" ht="12.75" hidden="1">
      <c r="A217" s="56" t="s">
        <v>477</v>
      </c>
      <c r="B217" s="194">
        <f>SUM('Egresos Reales'!B74)</f>
        <v>0</v>
      </c>
      <c r="C217" s="194">
        <f>SUM('Egresos Reales'!C74)</f>
        <v>0</v>
      </c>
      <c r="D217" s="194">
        <f>SUM('Egresos Reales'!D74)</f>
        <v>0</v>
      </c>
      <c r="E217" s="194">
        <f>SUM('Egresos Reales'!E74)</f>
        <v>0</v>
      </c>
      <c r="F217" s="194">
        <f>SUM('Egresos Reales'!F74)</f>
        <v>0</v>
      </c>
      <c r="G217" s="194">
        <f>SUM('Egresos Reales'!G74)</f>
        <v>0</v>
      </c>
      <c r="H217" s="194">
        <f>SUM('Egresos Reales'!H74)</f>
        <v>0</v>
      </c>
    </row>
    <row r="218" spans="1:8" ht="12.75">
      <c r="A218" s="56" t="s">
        <v>531</v>
      </c>
      <c r="B218" s="194">
        <f>SUM('Egresos Reales'!B75)</f>
        <v>281880</v>
      </c>
      <c r="C218" s="194">
        <f>SUM('Egresos Reales'!C75)</f>
        <v>0</v>
      </c>
      <c r="D218" s="194">
        <f>SUM('Egresos Reales'!D75)</f>
        <v>0</v>
      </c>
      <c r="E218" s="194">
        <f>SUM('Egresos Reales'!E75)</f>
        <v>0</v>
      </c>
      <c r="F218" s="194">
        <f>SUM('Egresos Reales'!F75)</f>
        <v>0</v>
      </c>
      <c r="G218" s="194">
        <f>SUM('Egresos Reales'!G75)</f>
        <v>0</v>
      </c>
      <c r="H218" s="194">
        <f>SUM('Egresos Reales'!H75)</f>
        <v>281880</v>
      </c>
    </row>
    <row r="219" spans="1:8" ht="12.75">
      <c r="A219" s="56" t="s">
        <v>555</v>
      </c>
      <c r="B219" s="194">
        <f>SUM('Egresos Reales'!B76)</f>
        <v>0</v>
      </c>
      <c r="C219" s="194">
        <f>SUM('Egresos Reales'!C76)</f>
        <v>0</v>
      </c>
      <c r="D219" s="194">
        <f>SUM('Egresos Reales'!D76)</f>
        <v>0</v>
      </c>
      <c r="E219" s="194">
        <f>SUM('Egresos Reales'!E76)</f>
        <v>5251579.81</v>
      </c>
      <c r="F219" s="194">
        <f>SUM('Egresos Reales'!F76)</f>
        <v>93960</v>
      </c>
      <c r="G219" s="194">
        <f>SUM('Egresos Reales'!G76)</f>
        <v>93960</v>
      </c>
      <c r="H219" s="194">
        <f>SUM('Egresos Reales'!H76)</f>
        <v>5439499.81</v>
      </c>
    </row>
    <row r="220" spans="1:8" ht="12.75" hidden="1">
      <c r="A220" s="56" t="s">
        <v>378</v>
      </c>
      <c r="B220" s="194">
        <f>SUM('Egresos Reales'!B77)</f>
        <v>0</v>
      </c>
      <c r="C220" s="194">
        <f>SUM('Egresos Reales'!C77)</f>
        <v>0</v>
      </c>
      <c r="D220" s="194">
        <f>SUM('Egresos Reales'!D77)</f>
        <v>0</v>
      </c>
      <c r="E220" s="194">
        <f>SUM('Egresos Reales'!E77)</f>
        <v>0</v>
      </c>
      <c r="F220" s="194">
        <f>SUM('Egresos Reales'!F77)</f>
        <v>0</v>
      </c>
      <c r="G220" s="194">
        <f>SUM('Egresos Reales'!G77)</f>
        <v>0</v>
      </c>
      <c r="H220" s="194">
        <f>SUM('Egresos Reales'!H77)</f>
        <v>0</v>
      </c>
    </row>
    <row r="221" spans="1:8" ht="12.75" hidden="1">
      <c r="A221" s="56" t="s">
        <v>379</v>
      </c>
      <c r="B221" s="194">
        <f>SUM('Egresos Reales'!B78)</f>
        <v>0</v>
      </c>
      <c r="C221" s="194">
        <f>SUM('Egresos Reales'!C78)</f>
        <v>0</v>
      </c>
      <c r="D221" s="194">
        <f>SUM('Egresos Reales'!D78)</f>
        <v>0</v>
      </c>
      <c r="E221" s="194">
        <f>SUM('Egresos Reales'!E78)</f>
        <v>0</v>
      </c>
      <c r="F221" s="194">
        <f>SUM('Egresos Reales'!F78)</f>
        <v>0</v>
      </c>
      <c r="G221" s="194">
        <f>SUM('Egresos Reales'!G78)</f>
        <v>0</v>
      </c>
      <c r="H221" s="194">
        <f>SUM('Egresos Reales'!H78)</f>
        <v>0</v>
      </c>
    </row>
    <row r="222" spans="1:8" ht="12.75" hidden="1">
      <c r="A222" s="56" t="s">
        <v>443</v>
      </c>
      <c r="B222" s="194">
        <f>SUM('Egresos Reales'!B79)</f>
        <v>0</v>
      </c>
      <c r="C222" s="194">
        <f>SUM('Egresos Reales'!C79)</f>
        <v>0</v>
      </c>
      <c r="D222" s="194">
        <f>SUM('Egresos Reales'!D79)</f>
        <v>0</v>
      </c>
      <c r="E222" s="194">
        <f>SUM('Egresos Reales'!E79)</f>
        <v>0</v>
      </c>
      <c r="F222" s="194">
        <f>SUM('Egresos Reales'!F79)</f>
        <v>0</v>
      </c>
      <c r="G222" s="194">
        <f>SUM('Egresos Reales'!G79)</f>
        <v>0</v>
      </c>
      <c r="H222" s="194">
        <f>SUM('Egresos Reales'!H79)</f>
        <v>0</v>
      </c>
    </row>
    <row r="223" spans="1:8" ht="12.75" hidden="1">
      <c r="A223" s="56" t="s">
        <v>478</v>
      </c>
      <c r="B223" s="194">
        <f>SUM('Egresos Reales'!B80)</f>
        <v>0</v>
      </c>
      <c r="C223" s="194">
        <f>SUM('Egresos Reales'!C80)</f>
        <v>0</v>
      </c>
      <c r="D223" s="194">
        <f>SUM('Egresos Reales'!D80)</f>
        <v>0</v>
      </c>
      <c r="E223" s="194">
        <f>SUM('Egresos Reales'!E80)</f>
        <v>0</v>
      </c>
      <c r="F223" s="194">
        <f>SUM('Egresos Reales'!F80)</f>
        <v>0</v>
      </c>
      <c r="G223" s="194">
        <f>SUM('Egresos Reales'!G80)</f>
        <v>0</v>
      </c>
      <c r="H223" s="194">
        <f>SUM('Egresos Reales'!H80)</f>
        <v>0</v>
      </c>
    </row>
    <row r="224" spans="1:8" ht="12.75" hidden="1">
      <c r="A224" s="56" t="s">
        <v>532</v>
      </c>
      <c r="B224" s="194">
        <f>SUM('Egresos Reales'!B81)</f>
        <v>0</v>
      </c>
      <c r="C224" s="194">
        <f>SUM('Egresos Reales'!C81)</f>
        <v>0</v>
      </c>
      <c r="D224" s="194">
        <f>SUM('Egresos Reales'!D81)</f>
        <v>0</v>
      </c>
      <c r="E224" s="194">
        <f>SUM('Egresos Reales'!E81)</f>
        <v>0</v>
      </c>
      <c r="F224" s="194">
        <f>SUM('Egresos Reales'!F81)</f>
        <v>0</v>
      </c>
      <c r="G224" s="194">
        <f>SUM('Egresos Reales'!G81)</f>
        <v>0</v>
      </c>
      <c r="H224" s="194">
        <f>SUM('Egresos Reales'!H81)</f>
        <v>0</v>
      </c>
    </row>
    <row r="225" spans="1:8" ht="12.75">
      <c r="A225" s="56" t="s">
        <v>556</v>
      </c>
      <c r="B225" s="194">
        <f>SUM('Egresos Reales'!B82)</f>
        <v>120000</v>
      </c>
      <c r="C225" s="194">
        <f>SUM('Egresos Reales'!C82)</f>
        <v>120000</v>
      </c>
      <c r="D225" s="194">
        <f>SUM('Egresos Reales'!D82)</f>
        <v>120000</v>
      </c>
      <c r="E225" s="194">
        <f>SUM('Egresos Reales'!E82)</f>
        <v>120000</v>
      </c>
      <c r="F225" s="194">
        <f>SUM('Egresos Reales'!F82)</f>
        <v>300000</v>
      </c>
      <c r="G225" s="194">
        <f>SUM('Egresos Reales'!G82)</f>
        <v>300000</v>
      </c>
      <c r="H225" s="194">
        <f>SUM('Egresos Reales'!H82)</f>
        <v>1080000</v>
      </c>
    </row>
    <row r="226" spans="1:8" ht="12.75" hidden="1">
      <c r="A226" s="56" t="s">
        <v>380</v>
      </c>
      <c r="B226" s="194">
        <f>SUM('Egresos Reales'!B83)</f>
        <v>0</v>
      </c>
      <c r="C226" s="194">
        <f>SUM('Egresos Reales'!C83)</f>
        <v>0</v>
      </c>
      <c r="D226" s="194">
        <f>SUM('Egresos Reales'!D83)</f>
        <v>0</v>
      </c>
      <c r="E226" s="194">
        <f>SUM('Egresos Reales'!E83)</f>
        <v>0</v>
      </c>
      <c r="F226" s="194">
        <f>SUM('Egresos Reales'!F83)</f>
        <v>0</v>
      </c>
      <c r="G226" s="194">
        <f>SUM('Egresos Reales'!G83)</f>
        <v>0</v>
      </c>
      <c r="H226" s="194">
        <f>SUM('Egresos Reales'!H83)</f>
        <v>0</v>
      </c>
    </row>
    <row r="227" spans="1:8" ht="12.75" hidden="1">
      <c r="A227" s="56" t="s">
        <v>381</v>
      </c>
      <c r="B227" s="194">
        <f>SUM('Egresos Reales'!B84)</f>
        <v>0</v>
      </c>
      <c r="C227" s="194">
        <f>SUM('Egresos Reales'!C84)</f>
        <v>0</v>
      </c>
      <c r="D227" s="194">
        <f>SUM('Egresos Reales'!D84)</f>
        <v>0</v>
      </c>
      <c r="E227" s="194">
        <f>SUM('Egresos Reales'!E84)</f>
        <v>0</v>
      </c>
      <c r="F227" s="194">
        <f>SUM('Egresos Reales'!F84)</f>
        <v>0</v>
      </c>
      <c r="G227" s="194">
        <f>SUM('Egresos Reales'!G84)</f>
        <v>0</v>
      </c>
      <c r="H227" s="194">
        <f>SUM('Egresos Reales'!H84)</f>
        <v>0</v>
      </c>
    </row>
    <row r="228" spans="1:8" ht="12.75" hidden="1">
      <c r="A228" s="56" t="s">
        <v>444</v>
      </c>
      <c r="B228" s="194">
        <f>SUM('Egresos Reales'!B85)</f>
        <v>0</v>
      </c>
      <c r="C228" s="194">
        <f>SUM('Egresos Reales'!C85)</f>
        <v>0</v>
      </c>
      <c r="D228" s="194">
        <f>SUM('Egresos Reales'!D85)</f>
        <v>0</v>
      </c>
      <c r="E228" s="194">
        <f>SUM('Egresos Reales'!E85)</f>
        <v>0</v>
      </c>
      <c r="F228" s="194">
        <f>SUM('Egresos Reales'!F85)</f>
        <v>0</v>
      </c>
      <c r="G228" s="194">
        <f>SUM('Egresos Reales'!G85)</f>
        <v>0</v>
      </c>
      <c r="H228" s="194">
        <f>SUM('Egresos Reales'!H85)</f>
        <v>0</v>
      </c>
    </row>
    <row r="229" spans="1:8" ht="12.75" hidden="1">
      <c r="A229" s="56" t="s">
        <v>533</v>
      </c>
      <c r="B229" s="194">
        <f>SUM('Egresos Reales'!B86)</f>
        <v>0</v>
      </c>
      <c r="C229" s="194">
        <f>SUM('Egresos Reales'!C86)</f>
        <v>0</v>
      </c>
      <c r="D229" s="194">
        <f>SUM('Egresos Reales'!D86)</f>
        <v>0</v>
      </c>
      <c r="E229" s="194">
        <f>SUM('Egresos Reales'!E86)</f>
        <v>0</v>
      </c>
      <c r="F229" s="194">
        <f>SUM('Egresos Reales'!F86)</f>
        <v>0</v>
      </c>
      <c r="G229" s="194">
        <f>SUM('Egresos Reales'!G86)</f>
        <v>0</v>
      </c>
      <c r="H229" s="194">
        <f>SUM('Egresos Reales'!H86)</f>
        <v>0</v>
      </c>
    </row>
    <row r="230" spans="1:8" ht="12.75">
      <c r="A230" s="56" t="s">
        <v>534</v>
      </c>
      <c r="B230" s="194">
        <f>SUM('Egresos Reales'!B87)</f>
        <v>500372.02</v>
      </c>
      <c r="C230" s="194">
        <f>SUM('Egresos Reales'!C87)</f>
        <v>491519.44</v>
      </c>
      <c r="D230" s="194">
        <f>SUM('Egresos Reales'!D87)</f>
        <v>-12235.18</v>
      </c>
      <c r="E230" s="194">
        <f>SUM('Egresos Reales'!E87)</f>
        <v>48455.52</v>
      </c>
      <c r="F230" s="194">
        <f>SUM('Egresos Reales'!F87)</f>
        <v>0</v>
      </c>
      <c r="G230" s="194">
        <f>SUM('Egresos Reales'!G87)</f>
        <v>0</v>
      </c>
      <c r="H230" s="194">
        <f>SUM('Egresos Reales'!H87)</f>
        <v>1028111.7999999999</v>
      </c>
    </row>
    <row r="231" spans="1:8" ht="12.75">
      <c r="A231" s="56" t="s">
        <v>557</v>
      </c>
      <c r="B231" s="194">
        <f>SUM('Egresos Reales'!B88)</f>
        <v>552598.16</v>
      </c>
      <c r="C231" s="194">
        <f>SUM('Egresos Reales'!C88)</f>
        <v>3131382.51</v>
      </c>
      <c r="D231" s="194">
        <f>SUM('Egresos Reales'!D88)</f>
        <v>1648630.55</v>
      </c>
      <c r="E231" s="194">
        <f>SUM('Egresos Reales'!E88)</f>
        <v>3699156.34</v>
      </c>
      <c r="F231" s="194">
        <f>SUM('Egresos Reales'!F88)</f>
        <v>2998910.92</v>
      </c>
      <c r="G231" s="194">
        <f>SUM('Egresos Reales'!G88)</f>
        <v>2088109.2</v>
      </c>
      <c r="H231" s="194">
        <f>SUM('Egresos Reales'!H88)</f>
        <v>14118787.679999998</v>
      </c>
    </row>
    <row r="232" spans="1:8" ht="12.75" hidden="1">
      <c r="A232" s="56" t="s">
        <v>364</v>
      </c>
      <c r="B232" s="194">
        <f>SUM('Egresos Reales'!B89)</f>
        <v>0</v>
      </c>
      <c r="C232" s="194">
        <f>SUM('Egresos Reales'!C89)</f>
        <v>0</v>
      </c>
      <c r="D232" s="194">
        <f>SUM('Egresos Reales'!D89)</f>
        <v>0</v>
      </c>
      <c r="E232" s="194">
        <f>SUM('Egresos Reales'!E89)</f>
        <v>0</v>
      </c>
      <c r="F232" s="194">
        <f>SUM('Egresos Reales'!F89)</f>
        <v>0</v>
      </c>
      <c r="G232" s="194">
        <f>SUM('Egresos Reales'!G89)</f>
        <v>0</v>
      </c>
      <c r="H232" s="194">
        <f>SUM('Egresos Reales'!H89)</f>
        <v>0</v>
      </c>
    </row>
    <row r="233" spans="1:8" ht="12.75" hidden="1">
      <c r="A233" s="56" t="s">
        <v>365</v>
      </c>
      <c r="B233" s="194">
        <f>SUM('Egresos Reales'!B90)</f>
        <v>0</v>
      </c>
      <c r="C233" s="194">
        <f>SUM('Egresos Reales'!C90)</f>
        <v>0</v>
      </c>
      <c r="D233" s="194">
        <f>SUM('Egresos Reales'!D90)</f>
        <v>0</v>
      </c>
      <c r="E233" s="194">
        <f>SUM('Egresos Reales'!E90)</f>
        <v>0</v>
      </c>
      <c r="F233" s="194">
        <f>SUM('Egresos Reales'!F90)</f>
        <v>0</v>
      </c>
      <c r="G233" s="194">
        <f>SUM('Egresos Reales'!G90)</f>
        <v>0</v>
      </c>
      <c r="H233" s="194">
        <f>SUM('Egresos Reales'!H90)</f>
        <v>0</v>
      </c>
    </row>
    <row r="234" spans="1:8" ht="12.75" hidden="1">
      <c r="A234" s="56" t="s">
        <v>441</v>
      </c>
      <c r="B234" s="194">
        <f>SUM('Egresos Reales'!B91)</f>
        <v>0</v>
      </c>
      <c r="C234" s="194">
        <f>SUM('Egresos Reales'!C91)</f>
        <v>0</v>
      </c>
      <c r="D234" s="194">
        <f>SUM('Egresos Reales'!D91)</f>
        <v>0</v>
      </c>
      <c r="E234" s="194">
        <f>SUM('Egresos Reales'!E91)</f>
        <v>0</v>
      </c>
      <c r="F234" s="194">
        <f>SUM('Egresos Reales'!F91)</f>
        <v>0</v>
      </c>
      <c r="G234" s="194">
        <f>SUM('Egresos Reales'!G91)</f>
        <v>0</v>
      </c>
      <c r="H234" s="194">
        <f>SUM('Egresos Reales'!H91)</f>
        <v>0</v>
      </c>
    </row>
    <row r="235" spans="1:8" ht="12.75">
      <c r="A235" s="56" t="s">
        <v>530</v>
      </c>
      <c r="B235" s="194">
        <f>SUM('Egresos Reales'!B92)</f>
        <v>0</v>
      </c>
      <c r="C235" s="194">
        <f>SUM('Egresos Reales'!C92)</f>
        <v>0</v>
      </c>
      <c r="D235" s="194">
        <f>SUM('Egresos Reales'!D92)</f>
        <v>0</v>
      </c>
      <c r="E235" s="194">
        <f>SUM('Egresos Reales'!E92)</f>
        <v>0</v>
      </c>
      <c r="F235" s="194">
        <f>SUM('Egresos Reales'!F92)</f>
        <v>0</v>
      </c>
      <c r="G235" s="194">
        <f>SUM('Egresos Reales'!G92)</f>
        <v>0</v>
      </c>
      <c r="H235" s="194">
        <f>SUM('Egresos Reales'!H92)</f>
        <v>0</v>
      </c>
    </row>
    <row r="236" spans="1:8" ht="12.75" hidden="1">
      <c r="A236" s="56" t="s">
        <v>546</v>
      </c>
      <c r="B236" s="194">
        <f>SUM('Egresos Reales'!B93)</f>
        <v>0</v>
      </c>
      <c r="C236" s="194">
        <f>SUM('Egresos Reales'!C93)</f>
        <v>0</v>
      </c>
      <c r="D236" s="194">
        <f>SUM('Egresos Reales'!D93)</f>
        <v>0</v>
      </c>
      <c r="E236" s="194">
        <f>SUM('Egresos Reales'!E93)</f>
        <v>0</v>
      </c>
      <c r="F236" s="194">
        <f>SUM('Egresos Reales'!F93)</f>
        <v>0</v>
      </c>
      <c r="G236" s="194">
        <f>SUM('Egresos Reales'!G93)</f>
        <v>0</v>
      </c>
      <c r="H236" s="194">
        <f>SUM('Egresos Reales'!H93)</f>
        <v>0</v>
      </c>
    </row>
    <row r="237" spans="1:8" ht="12.75" hidden="1">
      <c r="A237" s="56" t="s">
        <v>382</v>
      </c>
      <c r="B237" s="194">
        <f>SUM('Egresos Reales'!B94)</f>
        <v>0</v>
      </c>
      <c r="C237" s="194">
        <f>SUM('Egresos Reales'!C94)</f>
        <v>0</v>
      </c>
      <c r="D237" s="194">
        <f>SUM('Egresos Reales'!D94)</f>
        <v>0</v>
      </c>
      <c r="E237" s="194">
        <f>SUM('Egresos Reales'!E94)</f>
        <v>0</v>
      </c>
      <c r="F237" s="194">
        <f>SUM('Egresos Reales'!F94)</f>
        <v>0</v>
      </c>
      <c r="G237" s="194">
        <f>SUM('Egresos Reales'!G94)</f>
        <v>0</v>
      </c>
      <c r="H237" s="194">
        <f>SUM('Egresos Reales'!H94)</f>
        <v>0</v>
      </c>
    </row>
    <row r="238" spans="1:8" ht="12.75" hidden="1">
      <c r="A238" s="56" t="s">
        <v>383</v>
      </c>
      <c r="B238" s="194">
        <f>SUM('Egresos Reales'!B95)</f>
        <v>0</v>
      </c>
      <c r="C238" s="194">
        <f>SUM('Egresos Reales'!C95)</f>
        <v>0</v>
      </c>
      <c r="D238" s="194">
        <f>SUM('Egresos Reales'!D95)</f>
        <v>0</v>
      </c>
      <c r="E238" s="194">
        <f>SUM('Egresos Reales'!E95)</f>
        <v>0</v>
      </c>
      <c r="F238" s="194">
        <f>SUM('Egresos Reales'!F95)</f>
        <v>0</v>
      </c>
      <c r="G238" s="194">
        <f>SUM('Egresos Reales'!G95)</f>
        <v>0</v>
      </c>
      <c r="H238" s="194">
        <f>SUM('Egresos Reales'!H95)</f>
        <v>0</v>
      </c>
    </row>
    <row r="239" spans="1:8" ht="12.75" hidden="1">
      <c r="A239" s="56" t="s">
        <v>445</v>
      </c>
      <c r="B239" s="194">
        <f>SUM('Egresos Reales'!B96)</f>
        <v>0</v>
      </c>
      <c r="C239" s="194">
        <f>SUM('Egresos Reales'!C96)</f>
        <v>0</v>
      </c>
      <c r="D239" s="194">
        <f>SUM('Egresos Reales'!D96)</f>
        <v>0</v>
      </c>
      <c r="E239" s="194">
        <f>SUM('Egresos Reales'!E96)</f>
        <v>0</v>
      </c>
      <c r="F239" s="194">
        <f>SUM('Egresos Reales'!F96)</f>
        <v>0</v>
      </c>
      <c r="G239" s="194">
        <f>SUM('Egresos Reales'!G96)</f>
        <v>0</v>
      </c>
      <c r="H239" s="194">
        <f>SUM('Egresos Reales'!H96)</f>
        <v>0</v>
      </c>
    </row>
    <row r="240" spans="1:8" ht="12.75" hidden="1">
      <c r="A240" s="56" t="s">
        <v>479</v>
      </c>
      <c r="B240" s="194">
        <f>SUM('Egresos Reales'!B97)</f>
        <v>0</v>
      </c>
      <c r="C240" s="194">
        <f>SUM('Egresos Reales'!C97)</f>
        <v>0</v>
      </c>
      <c r="D240" s="194">
        <f>SUM('Egresos Reales'!D97)</f>
        <v>0</v>
      </c>
      <c r="E240" s="194">
        <f>SUM('Egresos Reales'!E97)</f>
        <v>0</v>
      </c>
      <c r="F240" s="194">
        <f>SUM('Egresos Reales'!F97)</f>
        <v>0</v>
      </c>
      <c r="G240" s="194">
        <f>SUM('Egresos Reales'!G97)</f>
        <v>0</v>
      </c>
      <c r="H240" s="194">
        <f>SUM('Egresos Reales'!H97)</f>
        <v>0</v>
      </c>
    </row>
    <row r="241" spans="1:8" ht="12.75">
      <c r="A241" s="56" t="s">
        <v>535</v>
      </c>
      <c r="B241" s="194">
        <f>SUM('Egresos Reales'!B98)</f>
        <v>0</v>
      </c>
      <c r="C241" s="194">
        <f>SUM('Egresos Reales'!C98)</f>
        <v>919371.27</v>
      </c>
      <c r="D241" s="194">
        <f>SUM('Egresos Reales'!D98)</f>
        <v>1880419.12</v>
      </c>
      <c r="E241" s="194">
        <f>SUM('Egresos Reales'!E98)</f>
        <v>2442102.64</v>
      </c>
      <c r="F241" s="194">
        <f>SUM('Egresos Reales'!F98)</f>
        <v>0</v>
      </c>
      <c r="G241" s="194">
        <f>SUM('Egresos Reales'!G98)</f>
        <v>0</v>
      </c>
      <c r="H241" s="194">
        <f>SUM('Egresos Reales'!H98)</f>
        <v>5241893.03</v>
      </c>
    </row>
    <row r="242" spans="1:8" ht="12.75">
      <c r="A242" s="56" t="s">
        <v>558</v>
      </c>
      <c r="B242" s="194">
        <f>SUM('Egresos Reales'!B99)</f>
        <v>0</v>
      </c>
      <c r="C242" s="194">
        <f>SUM('Egresos Reales'!C99)</f>
        <v>0</v>
      </c>
      <c r="D242" s="194">
        <f>SUM('Egresos Reales'!D99)</f>
        <v>0</v>
      </c>
      <c r="E242" s="194">
        <f>SUM('Egresos Reales'!E99)</f>
        <v>0</v>
      </c>
      <c r="F242" s="194">
        <f>SUM('Egresos Reales'!F99)</f>
        <v>0</v>
      </c>
      <c r="G242" s="194">
        <f>SUM('Egresos Reales'!G99)</f>
        <v>0</v>
      </c>
      <c r="H242" s="194">
        <f>SUM('Egresos Reales'!H99)</f>
        <v>0</v>
      </c>
    </row>
    <row r="243" spans="1:8" ht="12.75" hidden="1">
      <c r="A243" s="56" t="s">
        <v>362</v>
      </c>
      <c r="B243" s="194">
        <f>SUM('Egresos Reales'!B100)</f>
        <v>0</v>
      </c>
      <c r="C243" s="194">
        <f>SUM('Egresos Reales'!C100)</f>
        <v>0</v>
      </c>
      <c r="D243" s="194">
        <f>SUM('Egresos Reales'!D100)</f>
        <v>0</v>
      </c>
      <c r="E243" s="194">
        <f>SUM('Egresos Reales'!E100)</f>
        <v>0</v>
      </c>
      <c r="F243" s="194">
        <f>SUM('Egresos Reales'!F100)</f>
        <v>0</v>
      </c>
      <c r="G243" s="194">
        <f>SUM('Egresos Reales'!G100)</f>
        <v>0</v>
      </c>
      <c r="H243" s="194">
        <f>SUM('Egresos Reales'!H100)</f>
        <v>0</v>
      </c>
    </row>
    <row r="244" spans="1:8" ht="12.75" hidden="1">
      <c r="A244" s="56" t="s">
        <v>363</v>
      </c>
      <c r="B244" s="194">
        <f>SUM('Egresos Reales'!B101)</f>
        <v>0</v>
      </c>
      <c r="C244" s="194">
        <f>SUM('Egresos Reales'!C101)</f>
        <v>0</v>
      </c>
      <c r="D244" s="194">
        <f>SUM('Egresos Reales'!D101)</f>
        <v>0</v>
      </c>
      <c r="E244" s="194">
        <f>SUM('Egresos Reales'!E101)</f>
        <v>0</v>
      </c>
      <c r="F244" s="194">
        <f>SUM('Egresos Reales'!F101)</f>
        <v>0</v>
      </c>
      <c r="G244" s="194">
        <f>SUM('Egresos Reales'!G101)</f>
        <v>0</v>
      </c>
      <c r="H244" s="194">
        <f>SUM('Egresos Reales'!H101)</f>
        <v>0</v>
      </c>
    </row>
    <row r="245" spans="1:8" ht="12.75" hidden="1">
      <c r="A245" s="56" t="s">
        <v>440</v>
      </c>
      <c r="B245" s="194">
        <f>SUM('Egresos Reales'!B102)</f>
        <v>0</v>
      </c>
      <c r="C245" s="194">
        <f>SUM('Egresos Reales'!C102)</f>
        <v>0</v>
      </c>
      <c r="D245" s="194">
        <f>SUM('Egresos Reales'!D102)</f>
        <v>0</v>
      </c>
      <c r="E245" s="194">
        <f>SUM('Egresos Reales'!E102)</f>
        <v>0</v>
      </c>
      <c r="F245" s="194">
        <f>SUM('Egresos Reales'!F102)</f>
        <v>0</v>
      </c>
      <c r="G245" s="194">
        <f>SUM('Egresos Reales'!G102)</f>
        <v>0</v>
      </c>
      <c r="H245" s="194">
        <f>SUM('Egresos Reales'!H102)</f>
        <v>0</v>
      </c>
    </row>
    <row r="246" spans="1:8" ht="12.75" hidden="1">
      <c r="A246" s="56" t="s">
        <v>473</v>
      </c>
      <c r="B246" s="194">
        <f>SUM('Egresos Reales'!B103)</f>
        <v>0</v>
      </c>
      <c r="C246" s="194">
        <f>SUM('Egresos Reales'!C103)</f>
        <v>0</v>
      </c>
      <c r="D246" s="194">
        <f>SUM('Egresos Reales'!D103)</f>
        <v>0</v>
      </c>
      <c r="E246" s="194">
        <f>SUM('Egresos Reales'!E103)</f>
        <v>0</v>
      </c>
      <c r="F246" s="194">
        <f>SUM('Egresos Reales'!F103)</f>
        <v>0</v>
      </c>
      <c r="G246" s="194">
        <f>SUM('Egresos Reales'!G103)</f>
        <v>0</v>
      </c>
      <c r="H246" s="194">
        <f>SUM('Egresos Reales'!H103)</f>
        <v>0</v>
      </c>
    </row>
    <row r="247" spans="1:8" ht="12.75">
      <c r="A247" s="56" t="s">
        <v>529</v>
      </c>
      <c r="B247" s="194">
        <f>SUM('Egresos Reales'!B104)</f>
        <v>139.2</v>
      </c>
      <c r="C247" s="194">
        <f>SUM('Egresos Reales'!C104)</f>
        <v>0</v>
      </c>
      <c r="D247" s="194">
        <f>SUM('Egresos Reales'!D104)</f>
        <v>13.92</v>
      </c>
      <c r="E247" s="194">
        <f>SUM('Egresos Reales'!E104)</f>
        <v>104.4</v>
      </c>
      <c r="F247" s="194">
        <f>SUM('Egresos Reales'!F104)</f>
        <v>0</v>
      </c>
      <c r="G247" s="194">
        <f>SUM('Egresos Reales'!G104)</f>
        <v>0</v>
      </c>
      <c r="H247" s="194">
        <f>SUM('Egresos Reales'!H104)</f>
        <v>257.52</v>
      </c>
    </row>
    <row r="248" spans="1:8" ht="12.75">
      <c r="A248" s="56" t="s">
        <v>559</v>
      </c>
      <c r="B248" s="194">
        <f>SUM('Egresos Reales'!B105)</f>
        <v>0</v>
      </c>
      <c r="C248" s="194">
        <f>SUM('Egresos Reales'!C105)</f>
        <v>112.36</v>
      </c>
      <c r="D248" s="194">
        <f>SUM('Egresos Reales'!D105)</f>
        <v>1044</v>
      </c>
      <c r="E248" s="194">
        <f>SUM('Egresos Reales'!E105)</f>
        <v>0</v>
      </c>
      <c r="F248" s="194">
        <f>SUM('Egresos Reales'!F105)</f>
        <v>-1044</v>
      </c>
      <c r="G248" s="194">
        <f>SUM('Egresos Reales'!G105)</f>
        <v>0</v>
      </c>
      <c r="H248" s="194">
        <f>SUM('Egresos Reales'!H105)</f>
        <v>112.3599999999999</v>
      </c>
    </row>
    <row r="249" spans="1:8" ht="12.75" hidden="1">
      <c r="A249" s="56" t="s">
        <v>306</v>
      </c>
      <c r="B249" s="194">
        <f>SUM('Egresos Reales'!B106)</f>
        <v>0</v>
      </c>
      <c r="C249" s="194">
        <f>SUM('Egresos Reales'!C106)</f>
        <v>0</v>
      </c>
      <c r="D249" s="194">
        <f>SUM('Egresos Reales'!D106)</f>
        <v>0</v>
      </c>
      <c r="E249" s="194">
        <f>SUM('Egresos Reales'!E106)</f>
        <v>0</v>
      </c>
      <c r="F249" s="194">
        <f>SUM('Egresos Reales'!F106)</f>
        <v>0</v>
      </c>
      <c r="G249" s="194">
        <f>SUM('Egresos Reales'!G106)</f>
        <v>0</v>
      </c>
      <c r="H249" s="194">
        <f>SUM('Egresos Reales'!H106)</f>
        <v>0</v>
      </c>
    </row>
    <row r="250" spans="1:8" ht="12.75" hidden="1">
      <c r="A250" s="56" t="s">
        <v>268</v>
      </c>
      <c r="B250" s="194">
        <f>SUM('Egresos Reales'!B107)</f>
        <v>0</v>
      </c>
      <c r="C250" s="194">
        <f>SUM('Egresos Reales'!C107)</f>
        <v>0</v>
      </c>
      <c r="D250" s="194">
        <f>SUM('Egresos Reales'!D107)</f>
        <v>0</v>
      </c>
      <c r="E250" s="194">
        <f>SUM('Egresos Reales'!E107)</f>
        <v>0</v>
      </c>
      <c r="F250" s="194">
        <f>SUM('Egresos Reales'!F107)</f>
        <v>0</v>
      </c>
      <c r="G250" s="194">
        <f>SUM('Egresos Reales'!G107)</f>
        <v>0</v>
      </c>
      <c r="H250" s="194">
        <f>SUM('Egresos Reales'!H107)</f>
        <v>0</v>
      </c>
    </row>
    <row r="251" spans="1:8" ht="12.75" hidden="1">
      <c r="A251" s="56" t="s">
        <v>334</v>
      </c>
      <c r="B251" s="194">
        <f>SUM('Egresos Reales'!B108)</f>
        <v>0</v>
      </c>
      <c r="C251" s="194">
        <f>SUM('Egresos Reales'!C108)</f>
        <v>0</v>
      </c>
      <c r="D251" s="194">
        <f>SUM('Egresos Reales'!D108)</f>
        <v>0</v>
      </c>
      <c r="E251" s="194">
        <f>SUM('Egresos Reales'!E108)</f>
        <v>0</v>
      </c>
      <c r="F251" s="194">
        <f>SUM('Egresos Reales'!F108)</f>
        <v>0</v>
      </c>
      <c r="G251" s="194">
        <f>SUM('Egresos Reales'!G108)</f>
        <v>0</v>
      </c>
      <c r="H251" s="194">
        <f>SUM('Egresos Reales'!H108)</f>
        <v>0</v>
      </c>
    </row>
    <row r="252" spans="1:8" ht="12.75" hidden="1">
      <c r="A252" s="56" t="s">
        <v>536</v>
      </c>
      <c r="B252" s="194">
        <f>SUM('Egresos Reales'!B109)</f>
        <v>0</v>
      </c>
      <c r="C252" s="194">
        <f>SUM('Egresos Reales'!C109)</f>
        <v>0</v>
      </c>
      <c r="D252" s="194">
        <f>SUM('Egresos Reales'!D109)</f>
        <v>0</v>
      </c>
      <c r="E252" s="194">
        <f>SUM('Egresos Reales'!E109)</f>
        <v>0</v>
      </c>
      <c r="F252" s="194">
        <f>SUM('Egresos Reales'!F109)</f>
        <v>0</v>
      </c>
      <c r="G252" s="194">
        <f>SUM('Egresos Reales'!G109)</f>
        <v>0</v>
      </c>
      <c r="H252" s="194">
        <f>SUM('Egresos Reales'!H109)</f>
        <v>0</v>
      </c>
    </row>
    <row r="253" spans="1:8" ht="12.75">
      <c r="A253" s="56" t="s">
        <v>560</v>
      </c>
      <c r="B253" s="194">
        <f>SUM('Egresos Reales'!B110)</f>
        <v>4117780.38</v>
      </c>
      <c r="C253" s="194">
        <f>SUM('Egresos Reales'!C110)</f>
        <v>7137204.91</v>
      </c>
      <c r="D253" s="194">
        <f>SUM('Egresos Reales'!D110)</f>
        <v>5546628.67</v>
      </c>
      <c r="E253" s="194">
        <f>SUM('Egresos Reales'!E110)</f>
        <v>5584674.1</v>
      </c>
      <c r="F253" s="194">
        <f>SUM('Egresos Reales'!F110)</f>
        <v>1036453.06</v>
      </c>
      <c r="G253" s="194">
        <f>SUM('Egresos Reales'!G110)</f>
        <v>1053405.62</v>
      </c>
      <c r="H253" s="194">
        <f>SUM('Egresos Reales'!H110)</f>
        <v>24476146.740000002</v>
      </c>
    </row>
    <row r="254" spans="1:8" ht="12.75" hidden="1">
      <c r="A254" s="160" t="s">
        <v>316</v>
      </c>
      <c r="B254" s="194">
        <f>SUM('Egresos Reales'!B111)</f>
        <v>0</v>
      </c>
      <c r="C254" s="194">
        <f>SUM('Egresos Reales'!C111)</f>
        <v>0</v>
      </c>
      <c r="D254" s="194">
        <f>SUM('Egresos Reales'!D111)</f>
        <v>0</v>
      </c>
      <c r="E254" s="194">
        <f>SUM('Egresos Reales'!E111)</f>
        <v>0</v>
      </c>
      <c r="F254" s="194">
        <f>SUM('Egresos Reales'!F111)</f>
        <v>0</v>
      </c>
      <c r="G254" s="194">
        <f>SUM('Egresos Reales'!G111)</f>
        <v>0</v>
      </c>
      <c r="H254" s="194">
        <f>SUM('Egresos Reales'!H111)</f>
        <v>0</v>
      </c>
    </row>
    <row r="255" spans="1:8" ht="12.75">
      <c r="A255" s="198" t="s">
        <v>566</v>
      </c>
      <c r="B255" s="194">
        <f>SUM('Egresos Reales'!B112)</f>
        <v>0</v>
      </c>
      <c r="C255" s="194">
        <f>SUM('Egresos Reales'!C112)</f>
        <v>0</v>
      </c>
      <c r="D255" s="194">
        <f>SUM('Egresos Reales'!D112)</f>
        <v>0</v>
      </c>
      <c r="E255" s="194">
        <f>SUM('Egresos Reales'!E112)</f>
        <v>0</v>
      </c>
      <c r="F255" s="194">
        <f>SUM('Egresos Reales'!F112)</f>
        <v>1000000</v>
      </c>
      <c r="G255" s="194">
        <f>SUM('Egresos Reales'!G112)</f>
        <v>0</v>
      </c>
      <c r="H255" s="194">
        <f>SUM('Egresos Reales'!H112)</f>
        <v>1000000</v>
      </c>
    </row>
    <row r="256" spans="1:8" ht="12.75" hidden="1">
      <c r="A256" s="160" t="s">
        <v>418</v>
      </c>
      <c r="B256" s="194">
        <f>SUM('Egresos Reales'!B113)</f>
        <v>0</v>
      </c>
      <c r="C256" s="194">
        <f>SUM('Egresos Reales'!C113)</f>
        <v>0</v>
      </c>
      <c r="D256" s="194">
        <f>SUM('Egresos Reales'!D113)</f>
        <v>0</v>
      </c>
      <c r="E256" s="194">
        <f>SUM('Egresos Reales'!E113)</f>
        <v>0</v>
      </c>
      <c r="F256" s="194">
        <f>SUM('Egresos Reales'!F113)</f>
        <v>0</v>
      </c>
      <c r="G256" s="194">
        <f>SUM('Egresos Reales'!G113)</f>
        <v>0</v>
      </c>
      <c r="H256" s="194">
        <f>SUM('Egresos Reales'!H113)</f>
        <v>0</v>
      </c>
    </row>
    <row r="257" spans="1:8" ht="12.75" hidden="1">
      <c r="A257" s="160" t="s">
        <v>403</v>
      </c>
      <c r="B257" s="194">
        <f>SUM('Egresos Reales'!B114)</f>
        <v>0</v>
      </c>
      <c r="C257" s="194">
        <f>SUM('Egresos Reales'!C114)</f>
        <v>0</v>
      </c>
      <c r="D257" s="194">
        <f>SUM('Egresos Reales'!D114)</f>
        <v>0</v>
      </c>
      <c r="E257" s="194">
        <f>SUM('Egresos Reales'!E114)</f>
        <v>0</v>
      </c>
      <c r="F257" s="194">
        <f>SUM('Egresos Reales'!F114)</f>
        <v>0</v>
      </c>
      <c r="G257" s="194">
        <f>SUM('Egresos Reales'!G114)</f>
        <v>0</v>
      </c>
      <c r="H257" s="194">
        <f>SUM('Egresos Reales'!H114)</f>
        <v>0</v>
      </c>
    </row>
    <row r="258" spans="1:8" ht="12.75" hidden="1">
      <c r="A258" s="160" t="s">
        <v>404</v>
      </c>
      <c r="B258" s="194">
        <f>SUM('Egresos Reales'!B115)</f>
        <v>0</v>
      </c>
      <c r="C258" s="194">
        <f>SUM('Egresos Reales'!C115)</f>
        <v>0</v>
      </c>
      <c r="D258" s="194">
        <f>SUM('Egresos Reales'!D115)</f>
        <v>0</v>
      </c>
      <c r="E258" s="194">
        <f>SUM('Egresos Reales'!E115)</f>
        <v>0</v>
      </c>
      <c r="F258" s="194">
        <f>SUM('Egresos Reales'!F115)</f>
        <v>0</v>
      </c>
      <c r="G258" s="194">
        <f>SUM('Egresos Reales'!G115)</f>
        <v>0</v>
      </c>
      <c r="H258" s="194">
        <f>SUM('Egresos Reales'!H115)</f>
        <v>0</v>
      </c>
    </row>
    <row r="259" spans="1:8" ht="12.75" hidden="1">
      <c r="A259" s="198" t="s">
        <v>537</v>
      </c>
      <c r="B259" s="194">
        <f>SUM('Egresos Reales'!B116)</f>
        <v>0</v>
      </c>
      <c r="C259" s="194">
        <f>SUM('Egresos Reales'!C116)</f>
        <v>0</v>
      </c>
      <c r="D259" s="194">
        <f>SUM('Egresos Reales'!D116)</f>
        <v>0</v>
      </c>
      <c r="E259" s="194">
        <f>SUM('Egresos Reales'!E116)</f>
        <v>0</v>
      </c>
      <c r="F259" s="194">
        <f>SUM('Egresos Reales'!F116)</f>
        <v>0</v>
      </c>
      <c r="G259" s="194">
        <f>SUM('Egresos Reales'!G116)</f>
        <v>0</v>
      </c>
      <c r="H259" s="194">
        <f>SUM('Egresos Reales'!H116)</f>
        <v>0</v>
      </c>
    </row>
    <row r="260" spans="1:8" ht="12.75">
      <c r="A260" s="198" t="s">
        <v>561</v>
      </c>
      <c r="B260" s="194">
        <f>SUM('Egresos Reales'!B117)</f>
        <v>4076911.01</v>
      </c>
      <c r="C260" s="194">
        <f>SUM('Egresos Reales'!C117)</f>
        <v>4077695.01</v>
      </c>
      <c r="D260" s="194">
        <f>SUM('Egresos Reales'!D117)</f>
        <v>4232691</v>
      </c>
      <c r="E260" s="194">
        <f>SUM('Egresos Reales'!E117)</f>
        <v>3920692</v>
      </c>
      <c r="F260" s="194">
        <f>SUM('Egresos Reales'!F117)</f>
        <v>4008234</v>
      </c>
      <c r="G260" s="194">
        <f>SUM('Egresos Reales'!G117)</f>
        <v>3855881</v>
      </c>
      <c r="H260" s="194">
        <f>SUM('Egresos Reales'!H117)</f>
        <v>24172104.02</v>
      </c>
    </row>
    <row r="261" spans="1:8" ht="12.75">
      <c r="A261" s="160" t="s">
        <v>448</v>
      </c>
      <c r="B261" s="194">
        <f>SUM('Egresos Reales'!B118)</f>
        <v>951717.14</v>
      </c>
      <c r="C261" s="194">
        <f>SUM('Egresos Reales'!C118)</f>
        <v>951717.14</v>
      </c>
      <c r="D261" s="194">
        <f>SUM('Egresos Reales'!D118)</f>
        <v>951717.14</v>
      </c>
      <c r="E261" s="194">
        <f>SUM('Egresos Reales'!E118)</f>
        <v>951717.14</v>
      </c>
      <c r="F261" s="194">
        <f>SUM('Egresos Reales'!F118)</f>
        <v>951717.14</v>
      </c>
      <c r="G261" s="194">
        <f>SUM('Egresos Reales'!G118)</f>
        <v>951717.14</v>
      </c>
      <c r="H261" s="194">
        <f>SUM('Egresos Reales'!H118)</f>
        <v>5710302.84</v>
      </c>
    </row>
    <row r="262" spans="1:8" ht="12.75">
      <c r="A262" s="125" t="s">
        <v>270</v>
      </c>
      <c r="B262" s="196">
        <f>SUM(B212:B261)</f>
        <v>16714086.610000001</v>
      </c>
      <c r="C262" s="54">
        <f aca="true" t="shared" si="33" ref="C262:H262">SUM(C212:C261)</f>
        <v>22979362.64</v>
      </c>
      <c r="D262" s="54">
        <f t="shared" si="33"/>
        <v>21736984.48</v>
      </c>
      <c r="E262" s="54">
        <f t="shared" si="33"/>
        <v>29009121.949999996</v>
      </c>
      <c r="F262" s="54">
        <f t="shared" si="33"/>
        <v>17791237.85</v>
      </c>
      <c r="G262" s="54">
        <f t="shared" si="33"/>
        <v>14428964.96</v>
      </c>
      <c r="H262" s="54">
        <f t="shared" si="33"/>
        <v>122659758.49</v>
      </c>
    </row>
    <row r="263" spans="1:8" ht="12.75">
      <c r="A263" s="45" t="s">
        <v>117</v>
      </c>
      <c r="B263" s="196"/>
      <c r="C263" s="54"/>
      <c r="D263" s="54"/>
      <c r="E263" s="54"/>
      <c r="F263" s="54"/>
      <c r="G263" s="54"/>
      <c r="H263" s="54"/>
    </row>
    <row r="264" spans="1:8" ht="12.75">
      <c r="A264" s="50" t="s">
        <v>118</v>
      </c>
      <c r="B264" s="194">
        <f>SUM('Egresos Reales'!B120)</f>
        <v>0</v>
      </c>
      <c r="C264" s="53">
        <f>SUM('Egresos Reales'!C120)</f>
        <v>0</v>
      </c>
      <c r="D264" s="53">
        <f>SUM('Egresos Reales'!D120)</f>
        <v>0</v>
      </c>
      <c r="E264" s="53">
        <f>SUM('Egresos Reales'!E120)</f>
        <v>0</v>
      </c>
      <c r="F264" s="53">
        <f>SUM('Egresos Reales'!F120)</f>
        <v>0</v>
      </c>
      <c r="G264" s="53">
        <f>SUM('Egresos Reales'!G120)</f>
        <v>0</v>
      </c>
      <c r="H264" s="53">
        <f>SUM(B264:G264)</f>
        <v>0</v>
      </c>
    </row>
    <row r="265" spans="1:8" ht="12.75">
      <c r="A265" s="26" t="s">
        <v>400</v>
      </c>
      <c r="B265" s="194">
        <f>SUM('Egresos Reales'!B121)</f>
        <v>342744.68</v>
      </c>
      <c r="C265" s="53">
        <f>SUM('Egresos Reales'!C121)</f>
        <v>195374.82</v>
      </c>
      <c r="D265" s="53">
        <f>SUM('Egresos Reales'!D121)</f>
        <v>156173.55</v>
      </c>
      <c r="E265" s="53">
        <f>SUM('Egresos Reales'!E121)</f>
        <v>111235.95999999999</v>
      </c>
      <c r="F265" s="53">
        <f>SUM('Egresos Reales'!F121)</f>
        <v>76101.8</v>
      </c>
      <c r="G265" s="53">
        <f>SUM('Egresos Reales'!G121)</f>
        <v>62848.869999999995</v>
      </c>
      <c r="H265" s="53">
        <f>SUM(B265:G265)</f>
        <v>944479.68</v>
      </c>
    </row>
    <row r="266" spans="1:8" ht="12.75">
      <c r="A266" s="50" t="s">
        <v>298</v>
      </c>
      <c r="B266" s="194">
        <f>SUM('Egresos Reales'!B122)</f>
        <v>1333333</v>
      </c>
      <c r="C266" s="53">
        <f>SUM('Egresos Reales'!C122)</f>
        <v>1333333</v>
      </c>
      <c r="D266" s="53">
        <f>SUM('Egresos Reales'!D122)</f>
        <v>1333333</v>
      </c>
      <c r="E266" s="53">
        <f>SUM('Egresos Reales'!E122)</f>
        <v>1333333</v>
      </c>
      <c r="F266" s="53">
        <f>SUM('Egresos Reales'!F122)</f>
        <v>1333333</v>
      </c>
      <c r="G266" s="53">
        <f>SUM('Egresos Reales'!G122)</f>
        <v>1333333</v>
      </c>
      <c r="H266" s="53">
        <f>SUM(B266:G266)</f>
        <v>7999998</v>
      </c>
    </row>
    <row r="267" spans="1:8" ht="12.75" hidden="1">
      <c r="A267" s="50" t="s">
        <v>300</v>
      </c>
      <c r="B267" s="194">
        <f>SUM('Egresos Reales'!B123)</f>
        <v>0</v>
      </c>
      <c r="C267" s="53">
        <f>SUM('Egresos Reales'!C123)</f>
        <v>0</v>
      </c>
      <c r="D267" s="53">
        <f>SUM('Egresos Reales'!D123)</f>
        <v>0</v>
      </c>
      <c r="E267" s="53">
        <f>SUM('Egresos Reales'!E123)</f>
        <v>0</v>
      </c>
      <c r="F267" s="53">
        <f>SUM('Egresos Reales'!F123)</f>
        <v>0</v>
      </c>
      <c r="G267" s="53">
        <f>SUM('Egresos Reales'!G123)</f>
        <v>0</v>
      </c>
      <c r="H267" s="53">
        <f>SUM(B267:G267)</f>
        <v>0</v>
      </c>
    </row>
    <row r="268" spans="1:8" ht="12.75" hidden="1">
      <c r="A268" s="19" t="s">
        <v>305</v>
      </c>
      <c r="B268" s="194">
        <f>SUM('Egresos Reales'!B124)</f>
        <v>0</v>
      </c>
      <c r="C268" s="53">
        <f>SUM('Egresos Reales'!C124)</f>
        <v>0</v>
      </c>
      <c r="D268" s="53">
        <f>SUM('Egresos Reales'!D124)</f>
        <v>0</v>
      </c>
      <c r="E268" s="53">
        <f>SUM('Egresos Reales'!E124)</f>
        <v>0</v>
      </c>
      <c r="F268" s="53">
        <f>SUM('Egresos Reales'!F124)</f>
        <v>0</v>
      </c>
      <c r="G268" s="53">
        <f>SUM('Egresos Reales'!G124)</f>
        <v>0</v>
      </c>
      <c r="H268" s="53">
        <f>SUM(B268:G268)</f>
        <v>0</v>
      </c>
    </row>
    <row r="269" spans="1:8" ht="12.75">
      <c r="A269" s="55" t="s">
        <v>119</v>
      </c>
      <c r="B269" s="196">
        <f>SUM(B264:B268)</f>
        <v>1676077.68</v>
      </c>
      <c r="C269" s="54">
        <f aca="true" t="shared" si="34" ref="C269:H269">SUM(C264:C268)</f>
        <v>1528707.82</v>
      </c>
      <c r="D269" s="54">
        <f t="shared" si="34"/>
        <v>1489506.55</v>
      </c>
      <c r="E269" s="54">
        <f t="shared" si="34"/>
        <v>1444568.96</v>
      </c>
      <c r="F269" s="54">
        <f t="shared" si="34"/>
        <v>1409434.8</v>
      </c>
      <c r="G269" s="54">
        <f t="shared" si="34"/>
        <v>1396181.87</v>
      </c>
      <c r="H269" s="54">
        <f t="shared" si="34"/>
        <v>8944477.68</v>
      </c>
    </row>
    <row r="270" spans="1:8" ht="12.75">
      <c r="A270" s="45" t="s">
        <v>291</v>
      </c>
      <c r="B270" s="194"/>
      <c r="C270" s="53"/>
      <c r="D270" s="53"/>
      <c r="E270" s="53"/>
      <c r="F270" s="53"/>
      <c r="G270" s="53"/>
      <c r="H270" s="53"/>
    </row>
    <row r="271" spans="1:9" ht="12.75" hidden="1">
      <c r="A271" s="95" t="s">
        <v>140</v>
      </c>
      <c r="B271" s="194">
        <f>SUM('Egresos Reales'!B126)</f>
        <v>0</v>
      </c>
      <c r="C271" s="194">
        <f>SUM('Egresos Reales'!C126)</f>
        <v>0</v>
      </c>
      <c r="D271" s="194">
        <f>SUM('Egresos Reales'!D126)</f>
        <v>0</v>
      </c>
      <c r="E271" s="194">
        <f>SUM('Egresos Reales'!E126)</f>
        <v>0</v>
      </c>
      <c r="F271" s="194">
        <f>SUM('Egresos Reales'!F126)</f>
        <v>0</v>
      </c>
      <c r="G271" s="194">
        <f>SUM('Egresos Reales'!G126)</f>
        <v>0</v>
      </c>
      <c r="H271" s="194">
        <f>SUM('Egresos Reales'!H126)</f>
        <v>0</v>
      </c>
      <c r="I271" s="31"/>
    </row>
    <row r="272" spans="1:9" ht="12.75" hidden="1">
      <c r="A272" s="95" t="s">
        <v>130</v>
      </c>
      <c r="B272" s="194">
        <f>SUM('Egresos Reales'!B127)</f>
        <v>0</v>
      </c>
      <c r="C272" s="194">
        <f>SUM('Egresos Reales'!C127)</f>
        <v>0</v>
      </c>
      <c r="D272" s="194">
        <f>SUM('Egresos Reales'!D127)</f>
        <v>0</v>
      </c>
      <c r="E272" s="194">
        <f>SUM('Egresos Reales'!E127)</f>
        <v>0</v>
      </c>
      <c r="F272" s="194">
        <f>SUM('Egresos Reales'!F127)</f>
        <v>0</v>
      </c>
      <c r="G272" s="194">
        <f>SUM('Egresos Reales'!G127)</f>
        <v>0</v>
      </c>
      <c r="H272" s="194">
        <f>SUM('Egresos Reales'!H127)</f>
        <v>0</v>
      </c>
      <c r="I272" s="31"/>
    </row>
    <row r="273" spans="1:9" ht="12.75" hidden="1">
      <c r="A273" s="95" t="s">
        <v>286</v>
      </c>
      <c r="B273" s="194">
        <f>SUM('Egresos Reales'!B128)</f>
        <v>0</v>
      </c>
      <c r="C273" s="194">
        <f>SUM('Egresos Reales'!C128)</f>
        <v>0</v>
      </c>
      <c r="D273" s="194">
        <f>SUM('Egresos Reales'!D128)</f>
        <v>0</v>
      </c>
      <c r="E273" s="194">
        <f>SUM('Egresos Reales'!E128)</f>
        <v>0</v>
      </c>
      <c r="F273" s="194">
        <f>SUM('Egresos Reales'!F128)</f>
        <v>0</v>
      </c>
      <c r="G273" s="194">
        <f>SUM('Egresos Reales'!G128)</f>
        <v>0</v>
      </c>
      <c r="H273" s="194">
        <f>SUM('Egresos Reales'!H128)</f>
        <v>0</v>
      </c>
      <c r="I273" s="31"/>
    </row>
    <row r="274" spans="1:9" ht="12.75" hidden="1">
      <c r="A274" s="95" t="s">
        <v>287</v>
      </c>
      <c r="B274" s="194">
        <f>SUM('Egresos Reales'!B129)</f>
        <v>0</v>
      </c>
      <c r="C274" s="194">
        <f>SUM('Egresos Reales'!C129)</f>
        <v>0</v>
      </c>
      <c r="D274" s="194">
        <f>SUM('Egresos Reales'!D129)</f>
        <v>0</v>
      </c>
      <c r="E274" s="194">
        <f>SUM('Egresos Reales'!E129)</f>
        <v>0</v>
      </c>
      <c r="F274" s="194">
        <f>SUM('Egresos Reales'!F129)</f>
        <v>0</v>
      </c>
      <c r="G274" s="194">
        <f>SUM('Egresos Reales'!G129)</f>
        <v>0</v>
      </c>
      <c r="H274" s="194">
        <f>SUM('Egresos Reales'!H129)</f>
        <v>0</v>
      </c>
      <c r="I274" s="31"/>
    </row>
    <row r="275" spans="1:9" ht="12.75" hidden="1">
      <c r="A275" s="95" t="s">
        <v>238</v>
      </c>
      <c r="B275" s="194">
        <f>SUM('Egresos Reales'!B130)</f>
        <v>0</v>
      </c>
      <c r="C275" s="194">
        <f>SUM('Egresos Reales'!C130)</f>
        <v>0</v>
      </c>
      <c r="D275" s="194">
        <f>SUM('Egresos Reales'!D130)</f>
        <v>0</v>
      </c>
      <c r="E275" s="194">
        <f>SUM('Egresos Reales'!E130)</f>
        <v>0</v>
      </c>
      <c r="F275" s="194">
        <f>SUM('Egresos Reales'!F130)</f>
        <v>0</v>
      </c>
      <c r="G275" s="194">
        <f>SUM('Egresos Reales'!G130)</f>
        <v>0</v>
      </c>
      <c r="H275" s="194">
        <f>SUM('Egresos Reales'!H130)</f>
        <v>0</v>
      </c>
      <c r="I275" s="31"/>
    </row>
    <row r="276" spans="1:9" ht="12.75" hidden="1">
      <c r="A276" s="95" t="s">
        <v>242</v>
      </c>
      <c r="B276" s="194">
        <f>SUM('Egresos Reales'!B131)</f>
        <v>0</v>
      </c>
      <c r="C276" s="194">
        <f>SUM('Egresos Reales'!C131)</f>
        <v>0</v>
      </c>
      <c r="D276" s="194">
        <f>SUM('Egresos Reales'!D131)</f>
        <v>0</v>
      </c>
      <c r="E276" s="194">
        <f>SUM('Egresos Reales'!E131)</f>
        <v>0</v>
      </c>
      <c r="F276" s="194">
        <f>SUM('Egresos Reales'!F131)</f>
        <v>0</v>
      </c>
      <c r="G276" s="194">
        <f>SUM('Egresos Reales'!G131)</f>
        <v>0</v>
      </c>
      <c r="H276" s="194">
        <f>SUM('Egresos Reales'!H131)</f>
        <v>0</v>
      </c>
      <c r="I276" s="31"/>
    </row>
    <row r="277" spans="1:9" ht="12.75" hidden="1">
      <c r="A277" s="95" t="s">
        <v>248</v>
      </c>
      <c r="B277" s="194">
        <f>SUM('Egresos Reales'!B132)</f>
        <v>0</v>
      </c>
      <c r="C277" s="194">
        <f>SUM('Egresos Reales'!C132)</f>
        <v>0</v>
      </c>
      <c r="D277" s="194">
        <f>SUM('Egresos Reales'!D132)</f>
        <v>0</v>
      </c>
      <c r="E277" s="194">
        <f>SUM('Egresos Reales'!E132)</f>
        <v>0</v>
      </c>
      <c r="F277" s="194">
        <f>SUM('Egresos Reales'!F132)</f>
        <v>0</v>
      </c>
      <c r="G277" s="194">
        <f>SUM('Egresos Reales'!G132)</f>
        <v>0</v>
      </c>
      <c r="H277" s="194">
        <f>SUM('Egresos Reales'!H132)</f>
        <v>0</v>
      </c>
      <c r="I277" s="31"/>
    </row>
    <row r="278" spans="1:9" ht="12.75" hidden="1">
      <c r="A278" s="95" t="s">
        <v>282</v>
      </c>
      <c r="B278" s="194">
        <f>SUM('Egresos Reales'!B133)</f>
        <v>0</v>
      </c>
      <c r="C278" s="194">
        <f>SUM('Egresos Reales'!C133)</f>
        <v>0</v>
      </c>
      <c r="D278" s="194">
        <f>SUM('Egresos Reales'!D133)</f>
        <v>0</v>
      </c>
      <c r="E278" s="194">
        <f>SUM('Egresos Reales'!E133)</f>
        <v>0</v>
      </c>
      <c r="F278" s="194">
        <f>SUM('Egresos Reales'!F133)</f>
        <v>0</v>
      </c>
      <c r="G278" s="194">
        <f>SUM('Egresos Reales'!G133)</f>
        <v>0</v>
      </c>
      <c r="H278" s="194">
        <f>SUM('Egresos Reales'!H133)</f>
        <v>0</v>
      </c>
      <c r="I278" s="31"/>
    </row>
    <row r="279" spans="1:9" ht="12.75" hidden="1">
      <c r="A279" s="95" t="s">
        <v>249</v>
      </c>
      <c r="B279" s="194">
        <f>SUM('Egresos Reales'!B134)</f>
        <v>0</v>
      </c>
      <c r="C279" s="194">
        <f>SUM('Egresos Reales'!C134)</f>
        <v>0</v>
      </c>
      <c r="D279" s="194">
        <f>SUM('Egresos Reales'!D134)</f>
        <v>0</v>
      </c>
      <c r="E279" s="194">
        <f>SUM('Egresos Reales'!E134)</f>
        <v>0</v>
      </c>
      <c r="F279" s="194">
        <f>SUM('Egresos Reales'!F134)</f>
        <v>0</v>
      </c>
      <c r="G279" s="194">
        <f>SUM('Egresos Reales'!G134)</f>
        <v>0</v>
      </c>
      <c r="H279" s="194">
        <f>SUM('Egresos Reales'!H134)</f>
        <v>0</v>
      </c>
      <c r="I279" s="31"/>
    </row>
    <row r="280" spans="1:9" ht="12.75" hidden="1">
      <c r="A280" s="95" t="s">
        <v>250</v>
      </c>
      <c r="B280" s="194">
        <f>SUM('Egresos Reales'!B135)</f>
        <v>0</v>
      </c>
      <c r="C280" s="194">
        <f>SUM('Egresos Reales'!C135)</f>
        <v>0</v>
      </c>
      <c r="D280" s="194">
        <f>SUM('Egresos Reales'!D135)</f>
        <v>0</v>
      </c>
      <c r="E280" s="194">
        <f>SUM('Egresos Reales'!E135)</f>
        <v>0</v>
      </c>
      <c r="F280" s="194">
        <f>SUM('Egresos Reales'!F135)</f>
        <v>0</v>
      </c>
      <c r="G280" s="194">
        <f>SUM('Egresos Reales'!G135)</f>
        <v>0</v>
      </c>
      <c r="H280" s="194">
        <f>SUM('Egresos Reales'!H135)</f>
        <v>0</v>
      </c>
      <c r="I280" s="31"/>
    </row>
    <row r="281" spans="1:9" ht="12.75" hidden="1">
      <c r="A281" s="95" t="s">
        <v>241</v>
      </c>
      <c r="B281" s="194">
        <f>SUM('Egresos Reales'!B136)</f>
        <v>0</v>
      </c>
      <c r="C281" s="194">
        <f>SUM('Egresos Reales'!C136)</f>
        <v>0</v>
      </c>
      <c r="D281" s="194">
        <f>SUM('Egresos Reales'!D136)</f>
        <v>0</v>
      </c>
      <c r="E281" s="194">
        <f>SUM('Egresos Reales'!E136)</f>
        <v>0</v>
      </c>
      <c r="F281" s="194">
        <f>SUM('Egresos Reales'!F136)</f>
        <v>0</v>
      </c>
      <c r="G281" s="194">
        <f>SUM('Egresos Reales'!G136)</f>
        <v>0</v>
      </c>
      <c r="H281" s="194">
        <f>SUM('Egresos Reales'!H136)</f>
        <v>0</v>
      </c>
      <c r="I281" s="31"/>
    </row>
    <row r="282" spans="1:9" ht="12.75" hidden="1">
      <c r="A282" s="95" t="s">
        <v>386</v>
      </c>
      <c r="B282" s="194">
        <f>SUM('Egresos Reales'!B137)</f>
        <v>0</v>
      </c>
      <c r="C282" s="194">
        <f>SUM('Egresos Reales'!C137)</f>
        <v>0</v>
      </c>
      <c r="D282" s="194">
        <f>SUM('Egresos Reales'!D137)</f>
        <v>0</v>
      </c>
      <c r="E282" s="194">
        <f>SUM('Egresos Reales'!E137)</f>
        <v>0</v>
      </c>
      <c r="F282" s="194">
        <f>SUM('Egresos Reales'!F137)</f>
        <v>0</v>
      </c>
      <c r="G282" s="194">
        <f>SUM('Egresos Reales'!G137)</f>
        <v>0</v>
      </c>
      <c r="H282" s="194">
        <f>SUM('Egresos Reales'!H137)</f>
        <v>0</v>
      </c>
      <c r="I282" s="31"/>
    </row>
    <row r="283" spans="1:9" ht="12.75" hidden="1">
      <c r="A283" s="95" t="s">
        <v>431</v>
      </c>
      <c r="B283" s="194">
        <f>SUM('Egresos Reales'!B138)</f>
        <v>0</v>
      </c>
      <c r="C283" s="194">
        <f>SUM('Egresos Reales'!C138)</f>
        <v>0</v>
      </c>
      <c r="D283" s="194">
        <f>SUM('Egresos Reales'!D138)</f>
        <v>0</v>
      </c>
      <c r="E283" s="194">
        <f>SUM('Egresos Reales'!E138)</f>
        <v>0</v>
      </c>
      <c r="F283" s="194">
        <f>SUM('Egresos Reales'!F138)</f>
        <v>0</v>
      </c>
      <c r="G283" s="194">
        <f>SUM('Egresos Reales'!G138)</f>
        <v>0</v>
      </c>
      <c r="H283" s="194">
        <f>SUM('Egresos Reales'!H138)</f>
        <v>0</v>
      </c>
      <c r="I283" s="31"/>
    </row>
    <row r="284" spans="1:9" ht="12.75">
      <c r="A284" s="95" t="s">
        <v>292</v>
      </c>
      <c r="B284" s="194">
        <f>SUM('Egresos Reales'!B139)</f>
        <v>857511.35</v>
      </c>
      <c r="C284" s="194">
        <f>SUM('Egresos Reales'!C139)</f>
        <v>187915.81</v>
      </c>
      <c r="D284" s="194">
        <f>SUM('Egresos Reales'!D139)</f>
        <v>16122.05</v>
      </c>
      <c r="E284" s="194">
        <f>SUM('Egresos Reales'!E139)</f>
        <v>172638.28</v>
      </c>
      <c r="F284" s="194">
        <f>SUM('Egresos Reales'!F139)</f>
        <v>17942.06</v>
      </c>
      <c r="G284" s="194">
        <f>SUM('Egresos Reales'!G139)</f>
        <v>2947.06</v>
      </c>
      <c r="H284" s="194">
        <f>SUM('Egresos Reales'!H139)</f>
        <v>1255076.61</v>
      </c>
      <c r="I284" s="31"/>
    </row>
    <row r="285" spans="1:9" ht="12.75">
      <c r="A285" s="95" t="s">
        <v>293</v>
      </c>
      <c r="B285" s="194">
        <f>SUM('Egresos Reales'!B140)</f>
        <v>1572390.29</v>
      </c>
      <c r="C285" s="194">
        <f>SUM('Egresos Reales'!C140)</f>
        <v>2460311.25</v>
      </c>
      <c r="D285" s="194">
        <f>SUM('Egresos Reales'!D140)</f>
        <v>3334266.12</v>
      </c>
      <c r="E285" s="194">
        <f>SUM('Egresos Reales'!E140)</f>
        <v>2220834.32</v>
      </c>
      <c r="F285" s="194">
        <f>SUM('Egresos Reales'!F140)</f>
        <v>3754744.32</v>
      </c>
      <c r="G285" s="194">
        <f>SUM('Egresos Reales'!G140)</f>
        <v>1963572.59</v>
      </c>
      <c r="H285" s="194">
        <f>SUM('Egresos Reales'!H140)</f>
        <v>15306118.89</v>
      </c>
      <c r="I285" s="31"/>
    </row>
    <row r="286" spans="1:9" ht="12.75" hidden="1">
      <c r="A286" s="95" t="s">
        <v>313</v>
      </c>
      <c r="B286" s="194">
        <f>SUM('Egresos Reales'!B141)</f>
        <v>0</v>
      </c>
      <c r="C286" s="194">
        <f>SUM('Egresos Reales'!C141)</f>
        <v>0</v>
      </c>
      <c r="D286" s="194">
        <f>SUM('Egresos Reales'!D141)</f>
        <v>0</v>
      </c>
      <c r="E286" s="194">
        <f>SUM('Egresos Reales'!E141)</f>
        <v>0</v>
      </c>
      <c r="F286" s="194">
        <f>SUM('Egresos Reales'!F141)</f>
        <v>0</v>
      </c>
      <c r="G286" s="194">
        <f>SUM('Egresos Reales'!G141)</f>
        <v>0</v>
      </c>
      <c r="H286" s="194">
        <f>SUM('Egresos Reales'!H141)</f>
        <v>0</v>
      </c>
      <c r="I286" s="31"/>
    </row>
    <row r="287" spans="1:9" ht="12.75" hidden="1">
      <c r="A287" s="95" t="s">
        <v>387</v>
      </c>
      <c r="B287" s="194">
        <f>SUM('Egresos Reales'!B142)</f>
        <v>0</v>
      </c>
      <c r="C287" s="194">
        <f>SUM('Egresos Reales'!C142)</f>
        <v>0</v>
      </c>
      <c r="D287" s="194">
        <f>SUM('Egresos Reales'!D142)</f>
        <v>0</v>
      </c>
      <c r="E287" s="194">
        <f>SUM('Egresos Reales'!E142)</f>
        <v>0</v>
      </c>
      <c r="F287" s="194">
        <f>SUM('Egresos Reales'!F142)</f>
        <v>0</v>
      </c>
      <c r="G287" s="194">
        <f>SUM('Egresos Reales'!G142)</f>
        <v>0</v>
      </c>
      <c r="H287" s="194">
        <f>SUM('Egresos Reales'!H142)</f>
        <v>0</v>
      </c>
      <c r="I287" s="31"/>
    </row>
    <row r="288" spans="1:9" ht="12.75" hidden="1">
      <c r="A288" s="95" t="s">
        <v>432</v>
      </c>
      <c r="B288" s="194">
        <f>SUM('Egresos Reales'!B143)</f>
        <v>0</v>
      </c>
      <c r="C288" s="194">
        <f>SUM('Egresos Reales'!C143)</f>
        <v>0</v>
      </c>
      <c r="D288" s="194">
        <f>SUM('Egresos Reales'!D143)</f>
        <v>0</v>
      </c>
      <c r="E288" s="194">
        <f>SUM('Egresos Reales'!E143)</f>
        <v>0</v>
      </c>
      <c r="F288" s="194">
        <f>SUM('Egresos Reales'!F143)</f>
        <v>0</v>
      </c>
      <c r="G288" s="194">
        <f>SUM('Egresos Reales'!G143)</f>
        <v>0</v>
      </c>
      <c r="H288" s="194">
        <f>SUM('Egresos Reales'!H143)</f>
        <v>0</v>
      </c>
      <c r="I288" s="31"/>
    </row>
    <row r="289" spans="1:9" ht="12.75" hidden="1">
      <c r="A289" s="95" t="s">
        <v>319</v>
      </c>
      <c r="B289" s="194">
        <f>SUM('Egresos Reales'!B144)</f>
        <v>0</v>
      </c>
      <c r="C289" s="194">
        <f>SUM('Egresos Reales'!C144)</f>
        <v>0</v>
      </c>
      <c r="D289" s="194">
        <f>SUM('Egresos Reales'!D144)</f>
        <v>0</v>
      </c>
      <c r="E289" s="194">
        <f>SUM('Egresos Reales'!E144)</f>
        <v>0</v>
      </c>
      <c r="F289" s="194">
        <f>SUM('Egresos Reales'!F144)</f>
        <v>0</v>
      </c>
      <c r="G289" s="194">
        <f>SUM('Egresos Reales'!G144)</f>
        <v>0</v>
      </c>
      <c r="H289" s="194">
        <f>SUM('Egresos Reales'!H144)</f>
        <v>0</v>
      </c>
      <c r="I289" s="31"/>
    </row>
    <row r="290" spans="1:9" ht="12.75" hidden="1">
      <c r="A290" s="95" t="s">
        <v>388</v>
      </c>
      <c r="B290" s="194">
        <f>SUM('Egresos Reales'!B145)</f>
        <v>0</v>
      </c>
      <c r="C290" s="194">
        <f>SUM('Egresos Reales'!C145)</f>
        <v>0</v>
      </c>
      <c r="D290" s="194">
        <f>SUM('Egresos Reales'!D145)</f>
        <v>0</v>
      </c>
      <c r="E290" s="194">
        <f>SUM('Egresos Reales'!E145)</f>
        <v>0</v>
      </c>
      <c r="F290" s="194">
        <f>SUM('Egresos Reales'!F145)</f>
        <v>0</v>
      </c>
      <c r="G290" s="194">
        <f>SUM('Egresos Reales'!G145)</f>
        <v>0</v>
      </c>
      <c r="H290" s="194">
        <f>SUM('Egresos Reales'!H145)</f>
        <v>0</v>
      </c>
      <c r="I290" s="31"/>
    </row>
    <row r="291" spans="1:9" ht="12.75" hidden="1">
      <c r="A291" s="95" t="s">
        <v>433</v>
      </c>
      <c r="B291" s="194">
        <f>SUM('Egresos Reales'!B146)</f>
        <v>0</v>
      </c>
      <c r="C291" s="194">
        <f>SUM('Egresos Reales'!C146)</f>
        <v>0</v>
      </c>
      <c r="D291" s="194">
        <f>SUM('Egresos Reales'!D146)</f>
        <v>0</v>
      </c>
      <c r="E291" s="194">
        <f>SUM('Egresos Reales'!E146)</f>
        <v>0</v>
      </c>
      <c r="F291" s="194">
        <f>SUM('Egresos Reales'!F146)</f>
        <v>0</v>
      </c>
      <c r="G291" s="194">
        <f>SUM('Egresos Reales'!G146)</f>
        <v>0</v>
      </c>
      <c r="H291" s="194">
        <f>SUM('Egresos Reales'!H146)</f>
        <v>0</v>
      </c>
      <c r="I291" s="31"/>
    </row>
    <row r="292" spans="1:9" ht="12.75" hidden="1">
      <c r="A292" s="95" t="s">
        <v>320</v>
      </c>
      <c r="B292" s="194">
        <f>SUM('Egresos Reales'!B147)</f>
        <v>0</v>
      </c>
      <c r="C292" s="194">
        <f>SUM('Egresos Reales'!C147)</f>
        <v>0</v>
      </c>
      <c r="D292" s="194">
        <f>SUM('Egresos Reales'!D147)</f>
        <v>0</v>
      </c>
      <c r="E292" s="194">
        <f>SUM('Egresos Reales'!E147)</f>
        <v>0</v>
      </c>
      <c r="F292" s="194">
        <f>SUM('Egresos Reales'!F147)</f>
        <v>0</v>
      </c>
      <c r="G292" s="194">
        <f>SUM('Egresos Reales'!G147)</f>
        <v>0</v>
      </c>
      <c r="H292" s="194">
        <f>SUM('Egresos Reales'!H147)</f>
        <v>0</v>
      </c>
      <c r="I292" s="31"/>
    </row>
    <row r="293" spans="1:9" ht="12.75" hidden="1">
      <c r="A293" s="95" t="s">
        <v>389</v>
      </c>
      <c r="B293" s="194">
        <f>SUM('Egresos Reales'!B148)</f>
        <v>0</v>
      </c>
      <c r="C293" s="194">
        <f>SUM('Egresos Reales'!C148)</f>
        <v>0</v>
      </c>
      <c r="D293" s="194">
        <f>SUM('Egresos Reales'!D148)</f>
        <v>0</v>
      </c>
      <c r="E293" s="194">
        <f>SUM('Egresos Reales'!E148)</f>
        <v>0</v>
      </c>
      <c r="F293" s="194">
        <f>SUM('Egresos Reales'!F148)</f>
        <v>0</v>
      </c>
      <c r="G293" s="194">
        <f>SUM('Egresos Reales'!G148)</f>
        <v>0</v>
      </c>
      <c r="H293" s="194">
        <f>SUM('Egresos Reales'!H148)</f>
        <v>0</v>
      </c>
      <c r="I293" s="31"/>
    </row>
    <row r="294" spans="1:9" ht="12.75" hidden="1">
      <c r="A294" s="95" t="s">
        <v>434</v>
      </c>
      <c r="B294" s="194">
        <f>SUM('Egresos Reales'!B149)</f>
        <v>0</v>
      </c>
      <c r="C294" s="194">
        <f>SUM('Egresos Reales'!C149)</f>
        <v>0</v>
      </c>
      <c r="D294" s="194">
        <f>SUM('Egresos Reales'!D149)</f>
        <v>0</v>
      </c>
      <c r="E294" s="194">
        <f>SUM('Egresos Reales'!E149)</f>
        <v>0</v>
      </c>
      <c r="F294" s="194">
        <f>SUM('Egresos Reales'!F149)</f>
        <v>0</v>
      </c>
      <c r="G294" s="194">
        <f>SUM('Egresos Reales'!G149)</f>
        <v>0</v>
      </c>
      <c r="H294" s="194">
        <f>SUM('Egresos Reales'!H149)</f>
        <v>0</v>
      </c>
      <c r="I294" s="31"/>
    </row>
    <row r="295" spans="1:9" ht="12.75" hidden="1">
      <c r="A295" s="202" t="s">
        <v>482</v>
      </c>
      <c r="B295" s="194">
        <f>SUM('Egresos Reales'!B150)</f>
        <v>0</v>
      </c>
      <c r="C295" s="194">
        <f>SUM('Egresos Reales'!C150)</f>
        <v>0</v>
      </c>
      <c r="D295" s="194">
        <f>SUM('Egresos Reales'!D150)</f>
        <v>0</v>
      </c>
      <c r="E295" s="194">
        <f>SUM('Egresos Reales'!E150)</f>
        <v>0</v>
      </c>
      <c r="F295" s="194">
        <f>SUM('Egresos Reales'!F150)</f>
        <v>0</v>
      </c>
      <c r="G295" s="194">
        <f>SUM('Egresos Reales'!G150)</f>
        <v>0</v>
      </c>
      <c r="H295" s="194">
        <f>SUM('Egresos Reales'!H150)</f>
        <v>0</v>
      </c>
      <c r="I295" s="31"/>
    </row>
    <row r="296" spans="1:9" ht="12.75">
      <c r="A296" s="202" t="s">
        <v>525</v>
      </c>
      <c r="B296" s="194">
        <f>SUM('Egresos Reales'!B151)</f>
        <v>0</v>
      </c>
      <c r="C296" s="194">
        <f>SUM('Egresos Reales'!C151)</f>
        <v>0</v>
      </c>
      <c r="D296" s="194">
        <f>SUM('Egresos Reales'!D151)</f>
        <v>94000</v>
      </c>
      <c r="E296" s="194">
        <f>SUM('Egresos Reales'!E151)</f>
        <v>-19986.08</v>
      </c>
      <c r="F296" s="194">
        <f>SUM('Egresos Reales'!F151)</f>
        <v>-7937.36</v>
      </c>
      <c r="G296" s="194">
        <f>SUM('Egresos Reales'!G151)</f>
        <v>0</v>
      </c>
      <c r="H296" s="194">
        <f>SUM('Egresos Reales'!H151)</f>
        <v>66076.56</v>
      </c>
      <c r="I296" s="31"/>
    </row>
    <row r="297" spans="1:9" ht="12.75">
      <c r="A297" s="202" t="s">
        <v>562</v>
      </c>
      <c r="B297" s="194">
        <f>SUM('Egresos Reales'!B152)</f>
        <v>0</v>
      </c>
      <c r="C297" s="194">
        <f>SUM('Egresos Reales'!C152)</f>
        <v>0</v>
      </c>
      <c r="D297" s="194">
        <f>SUM('Egresos Reales'!D152)</f>
        <v>0</v>
      </c>
      <c r="E297" s="194">
        <f>SUM('Egresos Reales'!E152)</f>
        <v>580</v>
      </c>
      <c r="F297" s="194">
        <f>SUM('Egresos Reales'!F152)</f>
        <v>0</v>
      </c>
      <c r="G297" s="194">
        <f>SUM('Egresos Reales'!G152)</f>
        <v>2307046.06</v>
      </c>
      <c r="H297" s="194">
        <f>SUM('Egresos Reales'!H152)</f>
        <v>2307626.06</v>
      </c>
      <c r="I297" s="31"/>
    </row>
    <row r="298" spans="1:9" ht="12.75" hidden="1">
      <c r="A298" s="95" t="s">
        <v>321</v>
      </c>
      <c r="B298" s="194">
        <f>SUM('Egresos Reales'!B153)</f>
        <v>0</v>
      </c>
      <c r="C298" s="194">
        <f>SUM('Egresos Reales'!C153)</f>
        <v>0</v>
      </c>
      <c r="D298" s="194">
        <f>SUM('Egresos Reales'!D153)</f>
        <v>0</v>
      </c>
      <c r="E298" s="194">
        <f>SUM('Egresos Reales'!E153)</f>
        <v>0</v>
      </c>
      <c r="F298" s="194">
        <f>SUM('Egresos Reales'!F153)</f>
        <v>0</v>
      </c>
      <c r="G298" s="194">
        <f>SUM('Egresos Reales'!G153)</f>
        <v>0</v>
      </c>
      <c r="H298" s="194">
        <f>SUM('Egresos Reales'!H153)</f>
        <v>0</v>
      </c>
      <c r="I298" s="31"/>
    </row>
    <row r="299" spans="1:9" ht="12.75" hidden="1">
      <c r="A299" s="95" t="s">
        <v>331</v>
      </c>
      <c r="B299" s="194">
        <f>SUM('Egresos Reales'!B154)</f>
        <v>0</v>
      </c>
      <c r="C299" s="194">
        <f>SUM('Egresos Reales'!C154)</f>
        <v>0</v>
      </c>
      <c r="D299" s="194">
        <f>SUM('Egresos Reales'!D154)</f>
        <v>0</v>
      </c>
      <c r="E299" s="194">
        <f>SUM('Egresos Reales'!E154)</f>
        <v>0</v>
      </c>
      <c r="F299" s="194">
        <f>SUM('Egresos Reales'!F154)</f>
        <v>0</v>
      </c>
      <c r="G299" s="194">
        <f>SUM('Egresos Reales'!G154)</f>
        <v>0</v>
      </c>
      <c r="H299" s="194">
        <f>SUM('Egresos Reales'!H154)</f>
        <v>0</v>
      </c>
      <c r="I299" s="31"/>
    </row>
    <row r="300" spans="1:9" ht="12.75" hidden="1">
      <c r="A300" s="95" t="s">
        <v>390</v>
      </c>
      <c r="B300" s="194">
        <f>SUM('Egresos Reales'!B155)</f>
        <v>0</v>
      </c>
      <c r="C300" s="194">
        <f>SUM('Egresos Reales'!C155)</f>
        <v>0</v>
      </c>
      <c r="D300" s="194">
        <f>SUM('Egresos Reales'!D155)</f>
        <v>0</v>
      </c>
      <c r="E300" s="194">
        <f>SUM('Egresos Reales'!E155)</f>
        <v>0</v>
      </c>
      <c r="F300" s="194">
        <f>SUM('Egresos Reales'!F155)</f>
        <v>0</v>
      </c>
      <c r="G300" s="194">
        <f>SUM('Egresos Reales'!G155)</f>
        <v>0</v>
      </c>
      <c r="H300" s="194">
        <f>SUM('Egresos Reales'!H155)</f>
        <v>0</v>
      </c>
      <c r="I300" s="31"/>
    </row>
    <row r="301" spans="1:9" ht="12.75" hidden="1">
      <c r="A301" s="95" t="s">
        <v>455</v>
      </c>
      <c r="B301" s="194">
        <f>SUM('Egresos Reales'!B156)</f>
        <v>0</v>
      </c>
      <c r="C301" s="194">
        <f>SUM('Egresos Reales'!C156)</f>
        <v>0</v>
      </c>
      <c r="D301" s="194">
        <f>SUM('Egresos Reales'!D156)</f>
        <v>0</v>
      </c>
      <c r="E301" s="194">
        <f>SUM('Egresos Reales'!E156)</f>
        <v>0</v>
      </c>
      <c r="F301" s="194">
        <f>SUM('Egresos Reales'!F156)</f>
        <v>0</v>
      </c>
      <c r="G301" s="194">
        <f>SUM('Egresos Reales'!G156)</f>
        <v>0</v>
      </c>
      <c r="H301" s="194">
        <f>SUM('Egresos Reales'!H156)</f>
        <v>0</v>
      </c>
      <c r="I301" s="31"/>
    </row>
    <row r="302" spans="1:9" ht="12.75" hidden="1">
      <c r="A302" s="202" t="s">
        <v>486</v>
      </c>
      <c r="B302" s="194">
        <f>SUM('Egresos Reales'!B157)</f>
        <v>0</v>
      </c>
      <c r="C302" s="194">
        <f>SUM('Egresos Reales'!C157)</f>
        <v>0</v>
      </c>
      <c r="D302" s="194">
        <f>SUM('Egresos Reales'!D157)</f>
        <v>0</v>
      </c>
      <c r="E302" s="194">
        <f>SUM('Egresos Reales'!E157)</f>
        <v>0</v>
      </c>
      <c r="F302" s="194">
        <f>SUM('Egresos Reales'!F157)</f>
        <v>0</v>
      </c>
      <c r="G302" s="194">
        <f>SUM('Egresos Reales'!G157)</f>
        <v>0</v>
      </c>
      <c r="H302" s="194">
        <f>SUM('Egresos Reales'!H157)</f>
        <v>0</v>
      </c>
      <c r="I302" s="31"/>
    </row>
    <row r="303" spans="1:9" ht="12.75" hidden="1">
      <c r="A303" s="202" t="s">
        <v>524</v>
      </c>
      <c r="B303" s="194">
        <f>SUM('Egresos Reales'!B158)</f>
        <v>0</v>
      </c>
      <c r="C303" s="194">
        <f>SUM('Egresos Reales'!C158)</f>
        <v>0</v>
      </c>
      <c r="D303" s="194">
        <f>SUM('Egresos Reales'!D158)</f>
        <v>0</v>
      </c>
      <c r="E303" s="194">
        <f>SUM('Egresos Reales'!E158)</f>
        <v>0</v>
      </c>
      <c r="F303" s="194">
        <f>SUM('Egresos Reales'!F158)</f>
        <v>0</v>
      </c>
      <c r="G303" s="194">
        <f>SUM('Egresos Reales'!G158)</f>
        <v>0</v>
      </c>
      <c r="H303" s="194">
        <f>SUM('Egresos Reales'!H158)</f>
        <v>0</v>
      </c>
      <c r="I303" s="31"/>
    </row>
    <row r="304" spans="1:9" ht="12.75" hidden="1">
      <c r="A304" s="95" t="s">
        <v>397</v>
      </c>
      <c r="B304" s="194">
        <f>SUM('Egresos Reales'!B159)</f>
        <v>0</v>
      </c>
      <c r="C304" s="194">
        <f>SUM('Egresos Reales'!C159)</f>
        <v>0</v>
      </c>
      <c r="D304" s="194">
        <f>SUM('Egresos Reales'!D159)</f>
        <v>0</v>
      </c>
      <c r="E304" s="194">
        <f>SUM('Egresos Reales'!E159)</f>
        <v>0</v>
      </c>
      <c r="F304" s="194">
        <f>SUM('Egresos Reales'!F159)</f>
        <v>0</v>
      </c>
      <c r="G304" s="194">
        <f>SUM('Egresos Reales'!G159)</f>
        <v>0</v>
      </c>
      <c r="H304" s="194">
        <f>SUM('Egresos Reales'!H159)</f>
        <v>0</v>
      </c>
      <c r="I304" s="31"/>
    </row>
    <row r="305" spans="1:9" ht="12.75" hidden="1">
      <c r="A305" s="95" t="s">
        <v>343</v>
      </c>
      <c r="B305" s="194">
        <f>SUM('Egresos Reales'!B160)</f>
        <v>0</v>
      </c>
      <c r="C305" s="194">
        <f>SUM('Egresos Reales'!C160)</f>
        <v>0</v>
      </c>
      <c r="D305" s="194">
        <f>SUM('Egresos Reales'!D160)</f>
        <v>0</v>
      </c>
      <c r="E305" s="194">
        <f>SUM('Egresos Reales'!E160)</f>
        <v>0</v>
      </c>
      <c r="F305" s="194">
        <f>SUM('Egresos Reales'!F160)</f>
        <v>0</v>
      </c>
      <c r="G305" s="194">
        <f>SUM('Egresos Reales'!G160)</f>
        <v>0</v>
      </c>
      <c r="H305" s="194">
        <f>SUM('Egresos Reales'!H160)</f>
        <v>0</v>
      </c>
      <c r="I305" s="31"/>
    </row>
    <row r="306" spans="1:9" ht="12.75" hidden="1">
      <c r="A306" s="95" t="s">
        <v>430</v>
      </c>
      <c r="B306" s="194">
        <f>SUM('Egresos Reales'!B161)</f>
        <v>0</v>
      </c>
      <c r="C306" s="194">
        <f>SUM('Egresos Reales'!C161)</f>
        <v>0</v>
      </c>
      <c r="D306" s="194">
        <f>SUM('Egresos Reales'!D161)</f>
        <v>0</v>
      </c>
      <c r="E306" s="194">
        <f>SUM('Egresos Reales'!E161)</f>
        <v>0</v>
      </c>
      <c r="F306" s="194">
        <f>SUM('Egresos Reales'!F161)</f>
        <v>0</v>
      </c>
      <c r="G306" s="194">
        <f>SUM('Egresos Reales'!G161)</f>
        <v>0</v>
      </c>
      <c r="H306" s="194">
        <f>SUM('Egresos Reales'!H161)</f>
        <v>0</v>
      </c>
      <c r="I306" s="31"/>
    </row>
    <row r="307" spans="1:9" ht="12.75" hidden="1">
      <c r="A307" s="202" t="s">
        <v>488</v>
      </c>
      <c r="B307" s="194">
        <f>SUM('Egresos Reales'!B162)</f>
        <v>0</v>
      </c>
      <c r="C307" s="194">
        <f>SUM('Egresos Reales'!C162)</f>
        <v>0</v>
      </c>
      <c r="D307" s="194">
        <f>SUM('Egresos Reales'!D162)</f>
        <v>0</v>
      </c>
      <c r="E307" s="194">
        <f>SUM('Egresos Reales'!E162)</f>
        <v>0</v>
      </c>
      <c r="F307" s="194">
        <f>SUM('Egresos Reales'!F162)</f>
        <v>0</v>
      </c>
      <c r="G307" s="194">
        <f>SUM('Egresos Reales'!G162)</f>
        <v>0</v>
      </c>
      <c r="H307" s="194">
        <f>SUM('Egresos Reales'!H162)</f>
        <v>0</v>
      </c>
      <c r="I307" s="31"/>
    </row>
    <row r="308" spans="1:9" ht="12.75" hidden="1">
      <c r="A308" s="95" t="s">
        <v>395</v>
      </c>
      <c r="B308" s="194">
        <f>SUM('Egresos Reales'!B163)</f>
        <v>0</v>
      </c>
      <c r="C308" s="194">
        <f>SUM('Egresos Reales'!C163)</f>
        <v>0</v>
      </c>
      <c r="D308" s="194">
        <f>SUM('Egresos Reales'!D163)</f>
        <v>0</v>
      </c>
      <c r="E308" s="194">
        <f>SUM('Egresos Reales'!E163)</f>
        <v>0</v>
      </c>
      <c r="F308" s="194">
        <f>SUM('Egresos Reales'!F163)</f>
        <v>0</v>
      </c>
      <c r="G308" s="194">
        <f>SUM('Egresos Reales'!G163)</f>
        <v>0</v>
      </c>
      <c r="H308" s="194">
        <f>SUM('Egresos Reales'!H163)</f>
        <v>0</v>
      </c>
      <c r="I308" s="31"/>
    </row>
    <row r="309" spans="1:9" ht="12.75" hidden="1">
      <c r="A309" s="202" t="s">
        <v>470</v>
      </c>
      <c r="B309" s="194">
        <f>SUM('Egresos Reales'!B164)</f>
        <v>0</v>
      </c>
      <c r="C309" s="194">
        <f>SUM('Egresos Reales'!C164)</f>
        <v>0</v>
      </c>
      <c r="D309" s="194">
        <f>SUM('Egresos Reales'!D164)</f>
        <v>0</v>
      </c>
      <c r="E309" s="194">
        <f>SUM('Egresos Reales'!E164)</f>
        <v>0</v>
      </c>
      <c r="F309" s="194">
        <f>SUM('Egresos Reales'!F164)</f>
        <v>0</v>
      </c>
      <c r="G309" s="194">
        <f>SUM('Egresos Reales'!G164)</f>
        <v>0</v>
      </c>
      <c r="H309" s="194">
        <f>SUM('Egresos Reales'!H164)</f>
        <v>0</v>
      </c>
      <c r="I309" s="31"/>
    </row>
    <row r="310" spans="1:9" ht="12.75" hidden="1">
      <c r="A310" s="202" t="s">
        <v>485</v>
      </c>
      <c r="B310" s="194">
        <f>SUM('Egresos Reales'!B165)</f>
        <v>0</v>
      </c>
      <c r="C310" s="194">
        <f>SUM('Egresos Reales'!C165)</f>
        <v>0</v>
      </c>
      <c r="D310" s="194">
        <f>SUM('Egresos Reales'!D165)</f>
        <v>0</v>
      </c>
      <c r="E310" s="194">
        <f>SUM('Egresos Reales'!E165)</f>
        <v>0</v>
      </c>
      <c r="F310" s="194">
        <f>SUM('Egresos Reales'!F165)</f>
        <v>0</v>
      </c>
      <c r="G310" s="194">
        <f>SUM('Egresos Reales'!G165)</f>
        <v>0</v>
      </c>
      <c r="H310" s="194">
        <f>SUM('Egresos Reales'!H165)</f>
        <v>0</v>
      </c>
      <c r="I310" s="31"/>
    </row>
    <row r="311" spans="1:9" ht="12.75">
      <c r="A311" s="202" t="s">
        <v>500</v>
      </c>
      <c r="B311" s="194">
        <f>SUM('Egresos Reales'!B166)</f>
        <v>0</v>
      </c>
      <c r="C311" s="194">
        <f>SUM('Egresos Reales'!C166)</f>
        <v>0</v>
      </c>
      <c r="D311" s="194">
        <f>SUM('Egresos Reales'!D166)</f>
        <v>13579016.37</v>
      </c>
      <c r="E311" s="194">
        <f>SUM('Egresos Reales'!E166)</f>
        <v>3399339.65</v>
      </c>
      <c r="F311" s="194">
        <f>SUM('Egresos Reales'!F166)</f>
        <v>3581839.36</v>
      </c>
      <c r="G311" s="194">
        <f>SUM('Egresos Reales'!G166)</f>
        <v>4852551.39</v>
      </c>
      <c r="H311" s="194">
        <f>SUM('Egresos Reales'!H166)</f>
        <v>25412746.77</v>
      </c>
      <c r="I311" s="31"/>
    </row>
    <row r="312" spans="1:9" ht="12.75" hidden="1">
      <c r="A312" s="95" t="s">
        <v>310</v>
      </c>
      <c r="B312" s="194">
        <f>SUM('Egresos Reales'!B167)</f>
        <v>0</v>
      </c>
      <c r="C312" s="194">
        <f>SUM('Egresos Reales'!C167)</f>
        <v>0</v>
      </c>
      <c r="D312" s="194">
        <f>SUM('Egresos Reales'!D167)</f>
        <v>0</v>
      </c>
      <c r="E312" s="194">
        <f>SUM('Egresos Reales'!E167)</f>
        <v>0</v>
      </c>
      <c r="F312" s="194">
        <f>SUM('Egresos Reales'!F167)</f>
        <v>0</v>
      </c>
      <c r="G312" s="194">
        <f>SUM('Egresos Reales'!G167)</f>
        <v>0</v>
      </c>
      <c r="H312" s="194">
        <f>SUM('Egresos Reales'!H167)</f>
        <v>0</v>
      </c>
      <c r="I312" s="31"/>
    </row>
    <row r="313" spans="1:9" ht="12.75" hidden="1">
      <c r="A313" s="95" t="s">
        <v>398</v>
      </c>
      <c r="B313" s="194">
        <f>SUM('Egresos Reales'!B168)</f>
        <v>0</v>
      </c>
      <c r="C313" s="194">
        <f>SUM('Egresos Reales'!C168)</f>
        <v>0</v>
      </c>
      <c r="D313" s="194">
        <f>SUM('Egresos Reales'!D168)</f>
        <v>0</v>
      </c>
      <c r="E313" s="194">
        <f>SUM('Egresos Reales'!E168)</f>
        <v>0</v>
      </c>
      <c r="F313" s="194">
        <f>SUM('Egresos Reales'!F168)</f>
        <v>0</v>
      </c>
      <c r="G313" s="194">
        <f>SUM('Egresos Reales'!G168)</f>
        <v>0</v>
      </c>
      <c r="H313" s="194">
        <f>SUM('Egresos Reales'!H168)</f>
        <v>0</v>
      </c>
      <c r="I313" s="31"/>
    </row>
    <row r="314" spans="1:9" ht="12.75" hidden="1">
      <c r="A314" s="95" t="s">
        <v>457</v>
      </c>
      <c r="B314" s="194">
        <f>SUM('Egresos Reales'!B169)</f>
        <v>0</v>
      </c>
      <c r="C314" s="194">
        <f>SUM('Egresos Reales'!C169)</f>
        <v>0</v>
      </c>
      <c r="D314" s="194">
        <f>SUM('Egresos Reales'!D169)</f>
        <v>0</v>
      </c>
      <c r="E314" s="194">
        <f>SUM('Egresos Reales'!E169)</f>
        <v>0</v>
      </c>
      <c r="F314" s="194">
        <f>SUM('Egresos Reales'!F169)</f>
        <v>0</v>
      </c>
      <c r="G314" s="194">
        <f>SUM('Egresos Reales'!G169)</f>
        <v>0</v>
      </c>
      <c r="H314" s="194">
        <f>SUM('Egresos Reales'!H169)</f>
        <v>0</v>
      </c>
      <c r="I314" s="31"/>
    </row>
    <row r="315" spans="1:9" ht="12.75" hidden="1">
      <c r="A315" s="202" t="s">
        <v>491</v>
      </c>
      <c r="B315" s="194">
        <f>SUM('Egresos Reales'!B170)</f>
        <v>0</v>
      </c>
      <c r="C315" s="194">
        <f>SUM('Egresos Reales'!C170)</f>
        <v>0</v>
      </c>
      <c r="D315" s="194">
        <f>SUM('Egresos Reales'!D170)</f>
        <v>0</v>
      </c>
      <c r="E315" s="194">
        <f>SUM('Egresos Reales'!E170)</f>
        <v>0</v>
      </c>
      <c r="F315" s="194">
        <f>SUM('Egresos Reales'!F170)</f>
        <v>0</v>
      </c>
      <c r="G315" s="194">
        <f>SUM('Egresos Reales'!G170)</f>
        <v>0</v>
      </c>
      <c r="H315" s="194">
        <f>SUM('Egresos Reales'!H170)</f>
        <v>0</v>
      </c>
      <c r="I315" s="31"/>
    </row>
    <row r="316" spans="1:9" ht="12.75" hidden="1">
      <c r="A316" s="202" t="s">
        <v>523</v>
      </c>
      <c r="B316" s="194">
        <f>SUM('Egresos Reales'!B171)</f>
        <v>0</v>
      </c>
      <c r="C316" s="194">
        <f>SUM('Egresos Reales'!C171)</f>
        <v>0</v>
      </c>
      <c r="D316" s="194">
        <f>SUM('Egresos Reales'!D171)</f>
        <v>0</v>
      </c>
      <c r="E316" s="194">
        <f>SUM('Egresos Reales'!E171)</f>
        <v>0</v>
      </c>
      <c r="F316" s="194">
        <f>SUM('Egresos Reales'!F171)</f>
        <v>0</v>
      </c>
      <c r="G316" s="194">
        <f>SUM('Egresos Reales'!G171)</f>
        <v>0</v>
      </c>
      <c r="H316" s="194">
        <f>SUM('Egresos Reales'!H171)</f>
        <v>0</v>
      </c>
      <c r="I316" s="31"/>
    </row>
    <row r="317" spans="1:9" ht="12.75">
      <c r="A317" s="202" t="s">
        <v>538</v>
      </c>
      <c r="B317" s="194">
        <f>SUM('Egresos Reales'!B172)</f>
        <v>0</v>
      </c>
      <c r="C317" s="194">
        <f>SUM('Egresos Reales'!C172)</f>
        <v>0</v>
      </c>
      <c r="D317" s="194">
        <f>SUM('Egresos Reales'!D172)</f>
        <v>0</v>
      </c>
      <c r="E317" s="194">
        <f>SUM('Egresos Reales'!E172)</f>
        <v>0</v>
      </c>
      <c r="F317" s="194">
        <f>SUM('Egresos Reales'!F172)</f>
        <v>0</v>
      </c>
      <c r="G317" s="194">
        <f>SUM('Egresos Reales'!G172)</f>
        <v>0</v>
      </c>
      <c r="H317" s="194">
        <f>SUM('Egresos Reales'!H172)</f>
        <v>0</v>
      </c>
      <c r="I317" s="31"/>
    </row>
    <row r="318" spans="1:9" ht="12.75" hidden="1">
      <c r="A318" s="95" t="s">
        <v>449</v>
      </c>
      <c r="B318" s="194">
        <f>SUM('Egresos Reales'!B173)</f>
        <v>0</v>
      </c>
      <c r="C318" s="194">
        <f>SUM('Egresos Reales'!C173)</f>
        <v>0</v>
      </c>
      <c r="D318" s="194">
        <f>SUM('Egresos Reales'!D173)</f>
        <v>0</v>
      </c>
      <c r="E318" s="194">
        <f>SUM('Egresos Reales'!E173)</f>
        <v>0</v>
      </c>
      <c r="F318" s="194">
        <f>SUM('Egresos Reales'!F173)</f>
        <v>0</v>
      </c>
      <c r="G318" s="194">
        <f>SUM('Egresos Reales'!G173)</f>
        <v>0</v>
      </c>
      <c r="H318" s="194">
        <f>SUM('Egresos Reales'!H173)</f>
        <v>0</v>
      </c>
      <c r="I318" s="31"/>
    </row>
    <row r="319" spans="1:9" ht="12.75" hidden="1">
      <c r="A319" s="192" t="s">
        <v>458</v>
      </c>
      <c r="B319" s="194">
        <f>SUM('Egresos Reales'!B174)</f>
        <v>0</v>
      </c>
      <c r="C319" s="194">
        <f>SUM('Egresos Reales'!C174)</f>
        <v>0</v>
      </c>
      <c r="D319" s="194">
        <f>SUM('Egresos Reales'!D174)</f>
        <v>0</v>
      </c>
      <c r="E319" s="194">
        <f>SUM('Egresos Reales'!E174)</f>
        <v>0</v>
      </c>
      <c r="F319" s="194">
        <f>SUM('Egresos Reales'!F174)</f>
        <v>0</v>
      </c>
      <c r="G319" s="194">
        <f>SUM('Egresos Reales'!G174)</f>
        <v>0</v>
      </c>
      <c r="H319" s="194">
        <f>SUM('Egresos Reales'!H174)</f>
        <v>0</v>
      </c>
      <c r="I319" s="31"/>
    </row>
    <row r="320" spans="1:9" ht="12.75">
      <c r="A320" s="192" t="s">
        <v>459</v>
      </c>
      <c r="B320" s="194">
        <f>SUM('Egresos Reales'!B175)</f>
        <v>0</v>
      </c>
      <c r="C320" s="194">
        <f>SUM('Egresos Reales'!C175)</f>
        <v>779246.1</v>
      </c>
      <c r="D320" s="194">
        <f>SUM('Egresos Reales'!D175)</f>
        <v>0</v>
      </c>
      <c r="E320" s="194">
        <f>SUM('Egresos Reales'!E175)</f>
        <v>0</v>
      </c>
      <c r="F320" s="194">
        <f>SUM('Egresos Reales'!F175)</f>
        <v>0</v>
      </c>
      <c r="G320" s="194">
        <f>SUM('Egresos Reales'!G175)</f>
        <v>0</v>
      </c>
      <c r="H320" s="194">
        <f>SUM('Egresos Reales'!H175)</f>
        <v>779246.1</v>
      </c>
      <c r="I320" s="31"/>
    </row>
    <row r="321" spans="1:9" ht="12.75" hidden="1">
      <c r="A321" s="16" t="s">
        <v>484</v>
      </c>
      <c r="B321" s="194">
        <f>SUM('Egresos Reales'!B176)</f>
        <v>0</v>
      </c>
      <c r="C321" s="194">
        <f>SUM('Egresos Reales'!C176)</f>
        <v>0</v>
      </c>
      <c r="D321" s="194">
        <f>SUM('Egresos Reales'!D176)</f>
        <v>0</v>
      </c>
      <c r="E321" s="194">
        <f>SUM('Egresos Reales'!E176)</f>
        <v>0</v>
      </c>
      <c r="F321" s="194">
        <f>SUM('Egresos Reales'!F176)</f>
        <v>0</v>
      </c>
      <c r="G321" s="194">
        <f>SUM('Egresos Reales'!G176)</f>
        <v>0</v>
      </c>
      <c r="H321" s="194">
        <f>SUM('Egresos Reales'!H176)</f>
        <v>0</v>
      </c>
      <c r="I321" s="31"/>
    </row>
    <row r="322" spans="1:9" ht="12.75">
      <c r="A322" s="16" t="s">
        <v>522</v>
      </c>
      <c r="B322" s="194">
        <f>SUM('Egresos Reales'!B177)</f>
        <v>0</v>
      </c>
      <c r="C322" s="194">
        <f>SUM('Egresos Reales'!C177)</f>
        <v>0</v>
      </c>
      <c r="D322" s="194">
        <f>SUM('Egresos Reales'!D177)</f>
        <v>0</v>
      </c>
      <c r="E322" s="194">
        <f>SUM('Egresos Reales'!E177)</f>
        <v>1110830.43</v>
      </c>
      <c r="F322" s="194">
        <f>SUM('Egresos Reales'!F177)</f>
        <v>1372317.34</v>
      </c>
      <c r="G322" s="194">
        <f>SUM('Egresos Reales'!G177)</f>
        <v>0</v>
      </c>
      <c r="H322" s="194">
        <f>SUM('Egresos Reales'!H177)</f>
        <v>2483147.77</v>
      </c>
      <c r="I322" s="31"/>
    </row>
    <row r="323" spans="1:9" ht="12.75" hidden="1">
      <c r="A323" s="193" t="s">
        <v>460</v>
      </c>
      <c r="B323" s="194">
        <f>SUM('Egresos Reales'!B178)</f>
        <v>0</v>
      </c>
      <c r="C323" s="194">
        <f>SUM('Egresos Reales'!C178)</f>
        <v>0</v>
      </c>
      <c r="D323" s="194">
        <f>SUM('Egresos Reales'!D178)</f>
        <v>0</v>
      </c>
      <c r="E323" s="194">
        <f>SUM('Egresos Reales'!E178)</f>
        <v>0</v>
      </c>
      <c r="F323" s="194">
        <f>SUM('Egresos Reales'!F178)</f>
        <v>0</v>
      </c>
      <c r="G323" s="194">
        <f>SUM('Egresos Reales'!G178)</f>
        <v>0</v>
      </c>
      <c r="H323" s="194">
        <f>SUM('Egresos Reales'!H178)</f>
        <v>0</v>
      </c>
      <c r="I323" s="31"/>
    </row>
    <row r="324" spans="1:9" ht="12.75" hidden="1">
      <c r="A324" s="16" t="s">
        <v>483</v>
      </c>
      <c r="B324" s="194">
        <f>SUM('Egresos Reales'!B179)</f>
        <v>0</v>
      </c>
      <c r="C324" s="194">
        <f>SUM('Egresos Reales'!C179)</f>
        <v>0</v>
      </c>
      <c r="D324" s="194">
        <f>SUM('Egresos Reales'!D179)</f>
        <v>0</v>
      </c>
      <c r="E324" s="194">
        <f>SUM('Egresos Reales'!E179)</f>
        <v>0</v>
      </c>
      <c r="F324" s="194">
        <f>SUM('Egresos Reales'!F179)</f>
        <v>0</v>
      </c>
      <c r="G324" s="194">
        <f>SUM('Egresos Reales'!G179)</f>
        <v>0</v>
      </c>
      <c r="H324" s="194">
        <f>SUM('Egresos Reales'!H179)</f>
        <v>0</v>
      </c>
      <c r="I324" s="31"/>
    </row>
    <row r="325" spans="1:9" ht="12.75">
      <c r="A325" s="16" t="s">
        <v>520</v>
      </c>
      <c r="B325" s="194">
        <f>SUM('Egresos Reales'!B180)</f>
        <v>10244221.35</v>
      </c>
      <c r="C325" s="194">
        <f>SUM('Egresos Reales'!C180)</f>
        <v>0</v>
      </c>
      <c r="D325" s="194">
        <f>SUM('Egresos Reales'!D180)</f>
        <v>9415073.27</v>
      </c>
      <c r="E325" s="194">
        <f>SUM('Egresos Reales'!E180)</f>
        <v>0</v>
      </c>
      <c r="F325" s="194">
        <f>SUM('Egresos Reales'!F180)</f>
        <v>11222477.05</v>
      </c>
      <c r="G325" s="194">
        <f>SUM('Egresos Reales'!G180)</f>
        <v>0</v>
      </c>
      <c r="H325" s="194">
        <f>SUM('Egresos Reales'!H180)</f>
        <v>30881771.669999998</v>
      </c>
      <c r="I325" s="31"/>
    </row>
    <row r="326" spans="1:9" ht="12.75" hidden="1">
      <c r="A326" s="8" t="s">
        <v>506</v>
      </c>
      <c r="B326" s="194">
        <f>SUM('Egresos Reales'!B181)</f>
        <v>0</v>
      </c>
      <c r="C326" s="194">
        <f>SUM('Egresos Reales'!C181)</f>
        <v>0</v>
      </c>
      <c r="D326" s="194">
        <f>SUM('Egresos Reales'!D181)</f>
        <v>0</v>
      </c>
      <c r="E326" s="194">
        <f>SUM('Egresos Reales'!E181)</f>
        <v>0</v>
      </c>
      <c r="F326" s="194">
        <f>SUM('Egresos Reales'!F181)</f>
        <v>0</v>
      </c>
      <c r="G326" s="194">
        <f>SUM('Egresos Reales'!G181)</f>
        <v>0</v>
      </c>
      <c r="H326" s="194">
        <f>SUM('Egresos Reales'!H181)</f>
        <v>0</v>
      </c>
      <c r="I326" s="31"/>
    </row>
    <row r="327" spans="1:9" ht="12.75">
      <c r="A327" s="55" t="s">
        <v>190</v>
      </c>
      <c r="B327" s="196">
        <f>SUM(B271:B326)</f>
        <v>12674122.99</v>
      </c>
      <c r="C327" s="196">
        <f aca="true" t="shared" si="35" ref="C327:H327">SUM(C271:C326)</f>
        <v>3427473.16</v>
      </c>
      <c r="D327" s="196">
        <f t="shared" si="35"/>
        <v>26438477.81</v>
      </c>
      <c r="E327" s="196">
        <f t="shared" si="35"/>
        <v>6884236.6</v>
      </c>
      <c r="F327" s="196">
        <f t="shared" si="35"/>
        <v>19941382.770000003</v>
      </c>
      <c r="G327" s="196">
        <f t="shared" si="35"/>
        <v>9126117.1</v>
      </c>
      <c r="H327" s="196">
        <f t="shared" si="35"/>
        <v>78491810.43</v>
      </c>
      <c r="I327" s="31"/>
    </row>
    <row r="328" spans="1:8" ht="12.75">
      <c r="A328" s="46"/>
      <c r="B328" s="194"/>
      <c r="C328" s="53"/>
      <c r="D328" s="53"/>
      <c r="E328" s="53"/>
      <c r="F328" s="53"/>
      <c r="G328" s="53"/>
      <c r="H328" s="53"/>
    </row>
    <row r="329" spans="1:10" ht="12.75">
      <c r="A329" s="57" t="s">
        <v>120</v>
      </c>
      <c r="B329" s="196">
        <f aca="true" t="shared" si="36" ref="B329:H329">SUM(B327+B269+B262+B208+B189+B183+B179+B170+B161+B153)</f>
        <v>71955010.27000001</v>
      </c>
      <c r="C329" s="54">
        <f t="shared" si="36"/>
        <v>74216817.89</v>
      </c>
      <c r="D329" s="54">
        <f t="shared" si="36"/>
        <v>102093315.55000001</v>
      </c>
      <c r="E329" s="54">
        <f t="shared" si="36"/>
        <v>89228848.27</v>
      </c>
      <c r="F329" s="54">
        <f t="shared" si="36"/>
        <v>101068218.13999999</v>
      </c>
      <c r="G329" s="54">
        <f t="shared" si="36"/>
        <v>79032454.56</v>
      </c>
      <c r="H329" s="54">
        <f t="shared" si="36"/>
        <v>517594664.68000007</v>
      </c>
      <c r="I329" s="31"/>
      <c r="J329" s="31"/>
    </row>
    <row r="330" spans="1:8" ht="12.75">
      <c r="A330" s="8"/>
      <c r="B330" s="17"/>
      <c r="C330" s="8"/>
      <c r="D330" s="8"/>
      <c r="E330" s="8"/>
      <c r="F330" s="8"/>
      <c r="G330" s="8"/>
      <c r="H330" s="8"/>
    </row>
    <row r="331" spans="1:8" ht="12.75">
      <c r="A331" s="41" t="s">
        <v>175</v>
      </c>
      <c r="B331" s="197">
        <f aca="true" t="shared" si="37" ref="B331:H331">SUM(B7+B144-B329)</f>
        <v>189505887.97000018</v>
      </c>
      <c r="C331" s="42">
        <f t="shared" si="37"/>
        <v>212888067.0900002</v>
      </c>
      <c r="D331" s="42">
        <f t="shared" si="37"/>
        <v>214417168.81000018</v>
      </c>
      <c r="E331" s="42">
        <f t="shared" si="37"/>
        <v>209870697.33000016</v>
      </c>
      <c r="F331" s="42">
        <f t="shared" si="37"/>
        <v>208253404.44000018</v>
      </c>
      <c r="G331" s="42">
        <f t="shared" si="37"/>
        <v>227026332.7400002</v>
      </c>
      <c r="H331" s="42">
        <f t="shared" si="37"/>
        <v>227026332.74</v>
      </c>
    </row>
    <row r="334" ht="15.75">
      <c r="A334" s="94"/>
    </row>
  </sheetData>
  <sheetProtection/>
  <mergeCells count="3">
    <mergeCell ref="A2:H2"/>
    <mergeCell ref="A3:H3"/>
    <mergeCell ref="A1:H1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70" r:id="rId2"/>
  <rowBreaks count="3" manualBreakCount="3">
    <brk id="60" max="255" man="1"/>
    <brk id="147" max="255" man="1"/>
    <brk id="20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3" sqref="A3:I3"/>
    </sheetView>
  </sheetViews>
  <sheetFormatPr defaultColWidth="11.421875" defaultRowHeight="12.75"/>
  <cols>
    <col min="1" max="1" width="37.00390625" style="0" bestFit="1" customWidth="1"/>
    <col min="2" max="9" width="14.42187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s="259" customFormat="1" ht="12.75">
      <c r="A4" s="262" t="s">
        <v>36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14"/>
      <c r="D10" s="7"/>
      <c r="E10" s="14"/>
      <c r="F10" s="23"/>
      <c r="G10" s="23"/>
      <c r="H10" s="23"/>
      <c r="I10" s="23"/>
    </row>
    <row r="11" spans="1:9" ht="12.75">
      <c r="A11" s="8" t="s">
        <v>21</v>
      </c>
      <c r="B11" s="217">
        <v>10703627</v>
      </c>
      <c r="C11" s="220">
        <v>12121460</v>
      </c>
      <c r="D11" s="217">
        <v>9141600</v>
      </c>
      <c r="E11" s="220">
        <v>2979860</v>
      </c>
      <c r="F11" s="24">
        <v>88088809</v>
      </c>
      <c r="G11" s="91">
        <f>SUM('Ingresos Reales'!H9)</f>
        <v>102532048.1</v>
      </c>
      <c r="H11" s="24">
        <f>SUM('Presupuesto Ingresos'!H10)</f>
        <v>90053600</v>
      </c>
      <c r="I11" s="91">
        <f>SUM(G11-H11)</f>
        <v>12478448.099999994</v>
      </c>
    </row>
    <row r="12" spans="1:9" ht="12.75">
      <c r="A12" s="8"/>
      <c r="B12" s="217"/>
      <c r="C12" s="220"/>
      <c r="D12" s="217"/>
      <c r="E12" s="220"/>
      <c r="F12" s="24"/>
      <c r="G12" s="24"/>
      <c r="H12" s="24"/>
      <c r="I12" s="24"/>
    </row>
    <row r="13" spans="1:9" ht="12.75">
      <c r="A13" s="8" t="s">
        <v>142</v>
      </c>
      <c r="B13" s="217">
        <v>20721024.189999998</v>
      </c>
      <c r="C13" s="220">
        <v>31224814.27</v>
      </c>
      <c r="D13" s="217">
        <v>24288160</v>
      </c>
      <c r="E13" s="220">
        <v>6936654.27</v>
      </c>
      <c r="F13" s="24">
        <v>42146356.97</v>
      </c>
      <c r="G13" s="91">
        <f>SUM('Ingresos Reales'!H10)</f>
        <v>78369830.38000001</v>
      </c>
      <c r="H13" s="24">
        <f>SUM('Presupuesto Ingresos'!H11)</f>
        <v>48577360</v>
      </c>
      <c r="I13" s="91">
        <f>SUM(G13-H13)</f>
        <v>29792470.38000001</v>
      </c>
    </row>
    <row r="14" spans="1:9" ht="12.75">
      <c r="A14" s="8"/>
      <c r="B14" s="217"/>
      <c r="C14" s="220"/>
      <c r="D14" s="217"/>
      <c r="E14" s="220"/>
      <c r="F14" s="24"/>
      <c r="G14" s="24"/>
      <c r="H14" s="24"/>
      <c r="I14" s="24"/>
    </row>
    <row r="15" spans="1:9" ht="12.75">
      <c r="A15" s="8" t="s">
        <v>143</v>
      </c>
      <c r="B15" s="217">
        <v>48247.1</v>
      </c>
      <c r="C15" s="220">
        <v>14102</v>
      </c>
      <c r="D15" s="217">
        <v>24938</v>
      </c>
      <c r="E15" s="220">
        <v>-10836</v>
      </c>
      <c r="F15" s="24">
        <v>57135.1</v>
      </c>
      <c r="G15" s="91">
        <f>SUM('Ingresos Reales'!H11)</f>
        <v>28052.5</v>
      </c>
      <c r="H15" s="24">
        <f>SUM('Presupuesto Ingresos'!H12)</f>
        <v>32232</v>
      </c>
      <c r="I15" s="91">
        <f>SUM(G15-H15)</f>
        <v>-4179.5</v>
      </c>
    </row>
    <row r="16" spans="1:9" ht="12.75">
      <c r="A16" s="8"/>
      <c r="B16" s="217"/>
      <c r="C16" s="220"/>
      <c r="D16" s="217"/>
      <c r="E16" s="220"/>
      <c r="F16" s="24"/>
      <c r="G16" s="91"/>
      <c r="H16" s="24"/>
      <c r="I16" s="91"/>
    </row>
    <row r="17" spans="1:9" ht="12.75">
      <c r="A17" s="8" t="s">
        <v>144</v>
      </c>
      <c r="B17" s="217">
        <v>0</v>
      </c>
      <c r="C17" s="220">
        <v>0</v>
      </c>
      <c r="D17" s="217">
        <v>0</v>
      </c>
      <c r="E17" s="220">
        <v>0</v>
      </c>
      <c r="F17" s="24">
        <v>0</v>
      </c>
      <c r="G17" s="91">
        <f>SUM('Ingresos Reales'!H12)</f>
        <v>0</v>
      </c>
      <c r="H17" s="24">
        <f>SUM('Presupuesto Ingresos'!H13)</f>
        <v>0</v>
      </c>
      <c r="I17" s="91">
        <f>SUM(G17-H17)</f>
        <v>0</v>
      </c>
    </row>
    <row r="18" spans="1:9" ht="12.75">
      <c r="A18" s="8"/>
      <c r="B18" s="217"/>
      <c r="C18" s="220"/>
      <c r="D18" s="217"/>
      <c r="E18" s="220"/>
      <c r="F18" s="8"/>
      <c r="G18" s="24"/>
      <c r="H18" s="24"/>
      <c r="I18" s="24"/>
    </row>
    <row r="19" spans="1:9" ht="12.75">
      <c r="A19" s="8" t="s">
        <v>145</v>
      </c>
      <c r="B19" s="217">
        <v>0</v>
      </c>
      <c r="C19" s="220">
        <v>0</v>
      </c>
      <c r="D19" s="217">
        <v>0</v>
      </c>
      <c r="E19" s="220">
        <v>0</v>
      </c>
      <c r="F19" s="24">
        <v>0</v>
      </c>
      <c r="G19" s="91">
        <f>SUM('Ingresos Reales'!H13)</f>
        <v>0</v>
      </c>
      <c r="H19" s="24">
        <f>SUM('Presupuesto Ingresos'!H14)</f>
        <v>0</v>
      </c>
      <c r="I19" s="91">
        <f>SUM(G19-H19)</f>
        <v>0</v>
      </c>
    </row>
    <row r="20" spans="1:9" ht="12.75">
      <c r="A20" s="8"/>
      <c r="B20" s="217"/>
      <c r="C20" s="220"/>
      <c r="D20" s="217"/>
      <c r="E20" s="220"/>
      <c r="F20" s="24"/>
      <c r="G20" s="91"/>
      <c r="H20" s="24"/>
      <c r="I20" s="91"/>
    </row>
    <row r="21" spans="1:9" ht="12.75">
      <c r="A21" s="8" t="s">
        <v>122</v>
      </c>
      <c r="B21" s="217">
        <v>0</v>
      </c>
      <c r="C21" s="220">
        <v>0</v>
      </c>
      <c r="D21" s="217">
        <v>0</v>
      </c>
      <c r="E21" s="220">
        <v>0</v>
      </c>
      <c r="F21" s="24">
        <v>0</v>
      </c>
      <c r="G21" s="91">
        <f>SUM('Ingresos Reales'!H14)</f>
        <v>0</v>
      </c>
      <c r="H21" s="24">
        <f>SUM('Presupuesto Ingresos'!H15)</f>
        <v>0</v>
      </c>
      <c r="I21" s="91">
        <f>SUM(G21-H21)</f>
        <v>0</v>
      </c>
    </row>
    <row r="22" spans="1:9" ht="12.75">
      <c r="A22" s="9"/>
      <c r="B22" s="218"/>
      <c r="C22" s="221"/>
      <c r="D22" s="218"/>
      <c r="E22" s="221"/>
      <c r="F22" s="25"/>
      <c r="G22" s="25"/>
      <c r="H22" s="25"/>
      <c r="I22" s="25"/>
    </row>
    <row r="23" spans="2:5" ht="12.75">
      <c r="B23" s="222"/>
      <c r="C23" s="222"/>
      <c r="D23" s="222"/>
      <c r="E23" s="222"/>
    </row>
    <row r="24" spans="1:9" ht="12.75">
      <c r="A24" s="5" t="s">
        <v>4</v>
      </c>
      <c r="B24" s="219">
        <v>31472898.29</v>
      </c>
      <c r="C24" s="219">
        <v>43360376.269999996</v>
      </c>
      <c r="D24" s="219">
        <v>33454698</v>
      </c>
      <c r="E24" s="219">
        <v>9905678.27</v>
      </c>
      <c r="F24" s="6">
        <f>SUM(F11:F22)</f>
        <v>130292301.07</v>
      </c>
      <c r="G24" s="6">
        <f>SUM(G11:G22)</f>
        <v>180929930.98000002</v>
      </c>
      <c r="H24" s="6">
        <f>SUM(H11:H22)</f>
        <v>138663192</v>
      </c>
      <c r="I24" s="6">
        <f>SUM(I11:I22)</f>
        <v>42266738.980000004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3937007874015748" right="0.3937007874015748" top="0.31496062992125984" bottom="0.15748031496062992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1" width="37.00390625" style="0" bestFit="1" customWidth="1"/>
    <col min="2" max="5" width="15.28125" style="0" customWidth="1"/>
    <col min="6" max="6" width="16.140625" style="0" customWidth="1"/>
    <col min="7" max="7" width="15.00390625" style="0" customWidth="1"/>
    <col min="8" max="8" width="18.00390625" style="0" bestFit="1" customWidth="1"/>
    <col min="9" max="9" width="16.00390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s="259" customFormat="1" ht="12.75">
      <c r="A4" s="262" t="s">
        <v>290</v>
      </c>
      <c r="B4" s="262"/>
      <c r="C4" s="262"/>
      <c r="D4" s="262"/>
      <c r="E4" s="262"/>
      <c r="F4" s="262"/>
      <c r="G4" s="262"/>
      <c r="H4" s="262"/>
      <c r="I4" s="262"/>
    </row>
    <row r="5" spans="1:6" s="259" customFormat="1" ht="13.5" thickBot="1">
      <c r="A5" s="254"/>
      <c r="B5" s="254"/>
      <c r="C5" s="254"/>
      <c r="D5" s="254"/>
      <c r="E5" s="254"/>
      <c r="F5" s="254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216"/>
      <c r="C10" s="216"/>
      <c r="D10" s="216"/>
      <c r="E10" s="216"/>
      <c r="F10" s="23"/>
      <c r="G10" s="23"/>
      <c r="H10" s="23"/>
      <c r="I10" s="23"/>
    </row>
    <row r="11" spans="1:9" ht="12.75">
      <c r="A11" s="8" t="s">
        <v>146</v>
      </c>
      <c r="B11" s="217">
        <v>0</v>
      </c>
      <c r="C11" s="217">
        <v>0</v>
      </c>
      <c r="D11" s="217">
        <v>0</v>
      </c>
      <c r="E11" s="217">
        <v>0</v>
      </c>
      <c r="F11" s="24">
        <v>0</v>
      </c>
      <c r="G11" s="91">
        <f>SUM('Ingresos Reales'!H17)</f>
        <v>0</v>
      </c>
      <c r="H11" s="24">
        <f>SUM('Presupuesto Ingresos'!H18)</f>
        <v>0</v>
      </c>
      <c r="I11" s="91">
        <f>SUM(G11-H11)</f>
        <v>0</v>
      </c>
    </row>
    <row r="12" spans="1:9" ht="12.75">
      <c r="A12" s="8"/>
      <c r="B12" s="217"/>
      <c r="C12" s="217"/>
      <c r="D12" s="217"/>
      <c r="E12" s="217"/>
      <c r="F12" s="24"/>
      <c r="G12" s="91"/>
      <c r="H12" s="24"/>
      <c r="I12" s="91"/>
    </row>
    <row r="13" spans="1:9" ht="12.75">
      <c r="A13" s="8" t="s">
        <v>147</v>
      </c>
      <c r="B13" s="217">
        <v>660101.9</v>
      </c>
      <c r="C13" s="217">
        <v>683297.02</v>
      </c>
      <c r="D13" s="217">
        <v>652918</v>
      </c>
      <c r="E13" s="217">
        <v>30379.02000000002</v>
      </c>
      <c r="F13" s="24">
        <v>697473.4</v>
      </c>
      <c r="G13" s="91">
        <f>SUM('Ingresos Reales'!H18)</f>
        <v>926895.6199999999</v>
      </c>
      <c r="H13" s="24">
        <f>SUM('Presupuesto Ingresos'!H19)</f>
        <v>981731</v>
      </c>
      <c r="I13" s="91">
        <f>SUM(G13-H13)</f>
        <v>-54835.38000000012</v>
      </c>
    </row>
    <row r="14" spans="1:9" ht="12.75">
      <c r="A14" s="8"/>
      <c r="B14" s="217"/>
      <c r="C14" s="217"/>
      <c r="D14" s="217"/>
      <c r="E14" s="217"/>
      <c r="F14" s="24"/>
      <c r="G14" s="91"/>
      <c r="H14" s="24"/>
      <c r="I14" s="91"/>
    </row>
    <row r="15" spans="1:9" ht="12.75">
      <c r="A15" s="8" t="s">
        <v>148</v>
      </c>
      <c r="B15" s="217">
        <v>6612460.540000001</v>
      </c>
      <c r="C15" s="217">
        <v>8670392.26</v>
      </c>
      <c r="D15" s="217">
        <v>8845200</v>
      </c>
      <c r="E15" s="217">
        <v>-174807.74000000022</v>
      </c>
      <c r="F15" s="24">
        <v>11766396.030000001</v>
      </c>
      <c r="G15" s="91">
        <f>SUM('Ingresos Reales'!H19)</f>
        <v>13455324.71</v>
      </c>
      <c r="H15" s="24">
        <f>SUM('Presupuesto Ingresos'!H20)</f>
        <v>17690400</v>
      </c>
      <c r="I15" s="91">
        <f>SUM(G15-H15)</f>
        <v>-4235075.289999999</v>
      </c>
    </row>
    <row r="16" spans="1:9" ht="12.75">
      <c r="A16" s="8"/>
      <c r="B16" s="217"/>
      <c r="C16" s="217"/>
      <c r="D16" s="217"/>
      <c r="E16" s="217"/>
      <c r="F16" s="24"/>
      <c r="G16" s="91"/>
      <c r="H16" s="24"/>
      <c r="I16" s="91"/>
    </row>
    <row r="17" spans="1:9" ht="12.75">
      <c r="A17" s="8" t="s">
        <v>149</v>
      </c>
      <c r="B17" s="217">
        <v>185918</v>
      </c>
      <c r="C17" s="217">
        <v>256118</v>
      </c>
      <c r="D17" s="217">
        <v>438786</v>
      </c>
      <c r="E17" s="217">
        <v>-182668</v>
      </c>
      <c r="F17" s="24">
        <v>279190.99</v>
      </c>
      <c r="G17" s="91">
        <f>SUM('Ingresos Reales'!H20)</f>
        <v>482133</v>
      </c>
      <c r="H17" s="24">
        <f>SUM('Presupuesto Ingresos'!H21)</f>
        <v>674648</v>
      </c>
      <c r="I17" s="91">
        <f>SUM(G17-H17)</f>
        <v>-192515</v>
      </c>
    </row>
    <row r="18" spans="1:9" ht="12.75">
      <c r="A18" s="8"/>
      <c r="B18" s="217"/>
      <c r="C18" s="217"/>
      <c r="D18" s="217"/>
      <c r="E18" s="217"/>
      <c r="F18" s="24"/>
      <c r="G18" s="91"/>
      <c r="H18" s="24"/>
      <c r="I18" s="91"/>
    </row>
    <row r="19" spans="1:9" ht="12.75">
      <c r="A19" s="8" t="s">
        <v>150</v>
      </c>
      <c r="B19" s="217">
        <v>2163237.65</v>
      </c>
      <c r="C19" s="217">
        <v>2125463.7800000003</v>
      </c>
      <c r="D19" s="217">
        <v>1501057</v>
      </c>
      <c r="E19" s="217">
        <v>624406.7800000003</v>
      </c>
      <c r="F19" s="24">
        <v>2335270.15</v>
      </c>
      <c r="G19" s="91">
        <f>SUM('Ingresos Reales'!H21)</f>
        <v>3023691.98</v>
      </c>
      <c r="H19" s="24">
        <f>SUM('Presupuesto Ingresos'!H22)</f>
        <v>3064884</v>
      </c>
      <c r="I19" s="91">
        <f>SUM(G19-H19)</f>
        <v>-41192.02000000002</v>
      </c>
    </row>
    <row r="20" spans="1:9" ht="12.75">
      <c r="A20" s="8"/>
      <c r="B20" s="217"/>
      <c r="C20" s="217"/>
      <c r="D20" s="217"/>
      <c r="E20" s="217"/>
      <c r="F20" s="24"/>
      <c r="G20" s="91"/>
      <c r="H20" s="24"/>
      <c r="I20" s="91"/>
    </row>
    <row r="21" spans="1:9" ht="12.75">
      <c r="A21" s="8" t="s">
        <v>151</v>
      </c>
      <c r="B21" s="217">
        <v>0</v>
      </c>
      <c r="C21" s="217">
        <v>0</v>
      </c>
      <c r="D21" s="217">
        <v>0</v>
      </c>
      <c r="E21" s="217">
        <v>0</v>
      </c>
      <c r="F21" s="24">
        <v>0</v>
      </c>
      <c r="G21" s="91">
        <f>SUM('Ingresos Reales'!H22)</f>
        <v>0</v>
      </c>
      <c r="H21" s="24">
        <f>SUM('Presupuesto Ingresos'!H23)</f>
        <v>0</v>
      </c>
      <c r="I21" s="91">
        <f>SUM(G21-H21)</f>
        <v>0</v>
      </c>
    </row>
    <row r="22" spans="1:9" ht="12.75">
      <c r="A22" s="8"/>
      <c r="B22" s="217"/>
      <c r="C22" s="217"/>
      <c r="D22" s="217"/>
      <c r="E22" s="217"/>
      <c r="F22" s="24"/>
      <c r="G22" s="91"/>
      <c r="H22" s="24"/>
      <c r="I22" s="91"/>
    </row>
    <row r="23" spans="1:9" ht="12.75">
      <c r="A23" s="8" t="s">
        <v>218</v>
      </c>
      <c r="B23" s="217">
        <v>868010.54</v>
      </c>
      <c r="C23" s="217">
        <v>920008</v>
      </c>
      <c r="D23" s="217">
        <v>793307</v>
      </c>
      <c r="E23" s="217">
        <v>126701</v>
      </c>
      <c r="F23" s="24">
        <v>1672809.87</v>
      </c>
      <c r="G23" s="91">
        <f>SUM('Ingresos Reales'!H23)</f>
        <v>1790797.6</v>
      </c>
      <c r="H23" s="24">
        <f>SUM('Presupuesto Ingresos'!H24)</f>
        <v>1690019</v>
      </c>
      <c r="I23" s="91">
        <f>SUM(G23-H23)</f>
        <v>100778.6000000001</v>
      </c>
    </row>
    <row r="24" spans="1:9" ht="12.75">
      <c r="A24" s="8"/>
      <c r="B24" s="217"/>
      <c r="C24" s="217"/>
      <c r="D24" s="217"/>
      <c r="E24" s="217"/>
      <c r="F24" s="24"/>
      <c r="G24" s="91"/>
      <c r="H24" s="24"/>
      <c r="I24" s="91"/>
    </row>
    <row r="25" spans="1:9" ht="12.75">
      <c r="A25" s="8" t="s">
        <v>152</v>
      </c>
      <c r="B25" s="217">
        <v>0</v>
      </c>
      <c r="C25" s="217">
        <v>0</v>
      </c>
      <c r="D25" s="217">
        <v>0</v>
      </c>
      <c r="E25" s="217">
        <v>0</v>
      </c>
      <c r="F25" s="24">
        <v>0</v>
      </c>
      <c r="G25" s="91">
        <f>SUM('Ingresos Reales'!H24)</f>
        <v>0</v>
      </c>
      <c r="H25" s="24">
        <f>SUM('Presupuesto Ingresos'!H25)</f>
        <v>0</v>
      </c>
      <c r="I25" s="91">
        <f>SUM(G25-H25)</f>
        <v>0</v>
      </c>
    </row>
    <row r="26" spans="1:9" ht="12.75">
      <c r="A26" s="8"/>
      <c r="B26" s="217"/>
      <c r="C26" s="217"/>
      <c r="D26" s="217"/>
      <c r="E26" s="217"/>
      <c r="F26" s="24"/>
      <c r="G26" s="91"/>
      <c r="H26" s="24"/>
      <c r="I26" s="91"/>
    </row>
    <row r="27" spans="1:9" ht="12.75">
      <c r="A27" s="8" t="s">
        <v>153</v>
      </c>
      <c r="B27" s="217">
        <v>0</v>
      </c>
      <c r="C27" s="217">
        <v>0</v>
      </c>
      <c r="D27" s="217">
        <v>0</v>
      </c>
      <c r="E27" s="217">
        <v>0</v>
      </c>
      <c r="F27" s="24">
        <v>0</v>
      </c>
      <c r="G27" s="91">
        <f>SUM('Ingresos Reales'!H25)</f>
        <v>0</v>
      </c>
      <c r="H27" s="24">
        <f>SUM('Presupuesto Ingresos'!H26)</f>
        <v>0</v>
      </c>
      <c r="I27" s="91">
        <f>SUM(G27-H27)</f>
        <v>0</v>
      </c>
    </row>
    <row r="28" spans="1:9" ht="12.75">
      <c r="A28" s="8"/>
      <c r="B28" s="217"/>
      <c r="C28" s="217"/>
      <c r="D28" s="217"/>
      <c r="E28" s="217"/>
      <c r="F28" s="24"/>
      <c r="G28" s="91"/>
      <c r="H28" s="24"/>
      <c r="I28" s="91"/>
    </row>
    <row r="29" spans="1:9" ht="12.75">
      <c r="A29" s="8" t="s">
        <v>154</v>
      </c>
      <c r="B29" s="217">
        <v>488589.56</v>
      </c>
      <c r="C29" s="217">
        <v>473559.76</v>
      </c>
      <c r="D29" s="217">
        <v>96510</v>
      </c>
      <c r="E29" s="217">
        <v>377049.76</v>
      </c>
      <c r="F29" s="24">
        <v>749785.9</v>
      </c>
      <c r="G29" s="91">
        <f>SUM('Ingresos Reales'!H26)</f>
        <v>1408989.76</v>
      </c>
      <c r="H29" s="24">
        <f>SUM('Presupuesto Ingresos'!H27)</f>
        <v>815932</v>
      </c>
      <c r="I29" s="91">
        <f>SUM(G29-H29)</f>
        <v>593057.76</v>
      </c>
    </row>
    <row r="30" spans="1:9" ht="12.75">
      <c r="A30" s="8"/>
      <c r="B30" s="217"/>
      <c r="C30" s="217"/>
      <c r="D30" s="217"/>
      <c r="E30" s="217"/>
      <c r="F30" s="24"/>
      <c r="G30" s="91"/>
      <c r="H30" s="24"/>
      <c r="I30" s="91"/>
    </row>
    <row r="31" spans="1:9" ht="12.75">
      <c r="A31" s="8" t="s">
        <v>22</v>
      </c>
      <c r="B31" s="217">
        <v>1364572.19</v>
      </c>
      <c r="C31" s="217">
        <v>1627458.13</v>
      </c>
      <c r="D31" s="217">
        <v>1215866</v>
      </c>
      <c r="E31" s="217">
        <v>411592.1299999999</v>
      </c>
      <c r="F31" s="24">
        <v>3631305.94</v>
      </c>
      <c r="G31" s="91">
        <f>SUM('Ingresos Reales'!H27)</f>
        <v>4323990.74</v>
      </c>
      <c r="H31" s="24">
        <f>SUM('Presupuesto Ingresos'!H28)</f>
        <v>3641366</v>
      </c>
      <c r="I31" s="91">
        <f>SUM(G31-H31)</f>
        <v>682624.7400000002</v>
      </c>
    </row>
    <row r="32" spans="1:9" ht="12.75">
      <c r="A32" s="8"/>
      <c r="B32" s="217"/>
      <c r="C32" s="217"/>
      <c r="D32" s="217"/>
      <c r="E32" s="217"/>
      <c r="F32" s="24"/>
      <c r="G32" s="91"/>
      <c r="H32" s="24"/>
      <c r="I32" s="91"/>
    </row>
    <row r="33" spans="1:9" ht="12.75">
      <c r="A33" s="8" t="s">
        <v>122</v>
      </c>
      <c r="B33" s="217">
        <v>0</v>
      </c>
      <c r="C33" s="217">
        <v>0</v>
      </c>
      <c r="D33" s="217">
        <v>0</v>
      </c>
      <c r="E33" s="217">
        <v>0</v>
      </c>
      <c r="F33" s="24">
        <v>0</v>
      </c>
      <c r="G33" s="91">
        <f>SUM('Ingresos Reales'!H28)</f>
        <v>0</v>
      </c>
      <c r="H33" s="24">
        <f>SUM('Presupuesto Ingresos'!H29)</f>
        <v>0</v>
      </c>
      <c r="I33" s="91">
        <f>SUM(G33-H33)</f>
        <v>0</v>
      </c>
    </row>
    <row r="34" spans="1:9" ht="12.75">
      <c r="A34" s="9"/>
      <c r="B34" s="218"/>
      <c r="C34" s="218"/>
      <c r="D34" s="218"/>
      <c r="E34" s="218"/>
      <c r="F34" s="25"/>
      <c r="G34" s="25"/>
      <c r="H34" s="25"/>
      <c r="I34" s="25"/>
    </row>
    <row r="35" spans="2:5" ht="12.75">
      <c r="B35" s="222"/>
      <c r="C35" s="222"/>
      <c r="D35" s="222"/>
      <c r="E35" s="222"/>
    </row>
    <row r="36" spans="1:9" ht="12.75">
      <c r="A36" s="5" t="s">
        <v>4</v>
      </c>
      <c r="B36" s="219">
        <v>12342890.380000003</v>
      </c>
      <c r="C36" s="219">
        <v>14756296.95</v>
      </c>
      <c r="D36" s="219">
        <v>13543644</v>
      </c>
      <c r="E36" s="219">
        <v>1212652.95</v>
      </c>
      <c r="F36" s="6">
        <f>SUM(F10:F34)</f>
        <v>21132232.28</v>
      </c>
      <c r="G36" s="6">
        <f>SUM(G10:G34)</f>
        <v>25411823.410000004</v>
      </c>
      <c r="H36" s="6">
        <f>SUM(H10:H34)</f>
        <v>28558980</v>
      </c>
      <c r="I36" s="6">
        <f>SUM(I10:I34)</f>
        <v>-3147156.59</v>
      </c>
    </row>
    <row r="37" spans="2:5" ht="12.75">
      <c r="B37" s="222"/>
      <c r="C37" s="222"/>
      <c r="D37" s="222"/>
      <c r="E37" s="222"/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2362204724409449" right="0.3937007874015748" top="0.2362204724409449" bottom="0.3937007874015748" header="0" footer="0.2755905511811024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1" width="37.00390625" style="0" customWidth="1"/>
    <col min="2" max="5" width="16.7109375" style="0" customWidth="1"/>
    <col min="6" max="6" width="16.57421875" style="0" customWidth="1"/>
    <col min="7" max="7" width="15.28125" style="0" customWidth="1"/>
    <col min="8" max="8" width="15.421875" style="0" customWidth="1"/>
    <col min="9" max="9" width="15.281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s="259" customFormat="1" ht="12.75">
      <c r="A4" s="262" t="s">
        <v>233</v>
      </c>
      <c r="B4" s="262"/>
      <c r="C4" s="262"/>
      <c r="D4" s="262"/>
      <c r="E4" s="262"/>
      <c r="F4" s="262"/>
      <c r="G4" s="262"/>
      <c r="H4" s="262"/>
      <c r="I4" s="262"/>
    </row>
    <row r="5" spans="1:6" s="259" customFormat="1" ht="13.5" thickBot="1">
      <c r="A5" s="254"/>
      <c r="B5" s="254"/>
      <c r="C5" s="254"/>
      <c r="D5" s="254"/>
      <c r="E5" s="254"/>
      <c r="F5" s="254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64" t="s">
        <v>235</v>
      </c>
      <c r="B11" s="217">
        <v>0</v>
      </c>
      <c r="C11" s="217">
        <v>0</v>
      </c>
      <c r="D11" s="217">
        <v>0</v>
      </c>
      <c r="E11" s="217">
        <v>0</v>
      </c>
      <c r="F11" s="65">
        <v>0</v>
      </c>
      <c r="G11" s="92">
        <f>SUM('Ingresos Reales'!H31)</f>
        <v>0</v>
      </c>
      <c r="H11" s="65">
        <f>SUM('Presupuesto Ingresos'!H32)</f>
        <v>0</v>
      </c>
      <c r="I11" s="92">
        <f>SUM(G11-H11)</f>
        <v>0</v>
      </c>
    </row>
    <row r="12" spans="1:9" ht="12.75">
      <c r="A12" s="64"/>
      <c r="B12" s="217"/>
      <c r="C12" s="217"/>
      <c r="D12" s="217"/>
      <c r="E12" s="217"/>
      <c r="F12" s="65"/>
      <c r="G12" s="92"/>
      <c r="H12" s="65"/>
      <c r="I12" s="92"/>
    </row>
    <row r="13" spans="1:9" ht="25.5">
      <c r="A13" s="64" t="s">
        <v>273</v>
      </c>
      <c r="B13" s="217">
        <v>0</v>
      </c>
      <c r="C13" s="217">
        <v>0</v>
      </c>
      <c r="D13" s="217">
        <v>0</v>
      </c>
      <c r="E13" s="217">
        <v>0</v>
      </c>
      <c r="F13" s="65">
        <v>0</v>
      </c>
      <c r="G13" s="92">
        <f>SUM('Ingresos Reales'!H32)</f>
        <v>0</v>
      </c>
      <c r="H13" s="65">
        <f>SUM('Presupuesto Ingresos'!H33)</f>
        <v>0</v>
      </c>
      <c r="I13" s="92">
        <f>SUM(G13-H13)</f>
        <v>0</v>
      </c>
    </row>
    <row r="14" spans="1:9" ht="12.75">
      <c r="A14" s="64"/>
      <c r="B14" s="217"/>
      <c r="C14" s="217"/>
      <c r="D14" s="217"/>
      <c r="E14" s="217"/>
      <c r="F14" s="65"/>
      <c r="G14" s="92"/>
      <c r="H14" s="65"/>
      <c r="I14" s="92"/>
    </row>
    <row r="15" spans="1:9" ht="12.75">
      <c r="A15" s="64" t="s">
        <v>236</v>
      </c>
      <c r="B15" s="217">
        <v>0</v>
      </c>
      <c r="C15" s="217">
        <v>0</v>
      </c>
      <c r="D15" s="217">
        <v>0</v>
      </c>
      <c r="E15" s="217">
        <v>0</v>
      </c>
      <c r="F15" s="65">
        <v>0</v>
      </c>
      <c r="G15" s="92">
        <f>SUM('Ingresos Reales'!H33)</f>
        <v>0</v>
      </c>
      <c r="H15" s="65">
        <f>SUM('Presupuesto Ingresos'!H34)</f>
        <v>0</v>
      </c>
      <c r="I15" s="92">
        <f>SUM(G15-H15)</f>
        <v>0</v>
      </c>
    </row>
    <row r="16" spans="1:9" ht="12.75">
      <c r="A16" s="9"/>
      <c r="B16" s="218"/>
      <c r="C16" s="218"/>
      <c r="D16" s="218"/>
      <c r="E16" s="218"/>
      <c r="F16" s="25"/>
      <c r="G16" s="25"/>
      <c r="H16" s="25"/>
      <c r="I16" s="25"/>
    </row>
    <row r="17" spans="1:9" ht="12.75">
      <c r="A17" s="16"/>
      <c r="B17" s="220"/>
      <c r="C17" s="220"/>
      <c r="D17" s="220"/>
      <c r="E17" s="220"/>
      <c r="F17" s="34"/>
      <c r="G17" s="34"/>
      <c r="H17" s="34"/>
      <c r="I17" s="34"/>
    </row>
    <row r="18" spans="1:9" ht="12.75">
      <c r="A18" s="5" t="s">
        <v>4</v>
      </c>
      <c r="B18" s="219">
        <v>0</v>
      </c>
      <c r="C18" s="219">
        <v>0</v>
      </c>
      <c r="D18" s="219">
        <v>0</v>
      </c>
      <c r="E18" s="219">
        <v>0</v>
      </c>
      <c r="F18" s="6">
        <f>SUM(F10:F16)</f>
        <v>0</v>
      </c>
      <c r="G18" s="93">
        <f>SUM(G10:G16)</f>
        <v>0</v>
      </c>
      <c r="H18" s="6">
        <f>SUM(H10:H16)</f>
        <v>0</v>
      </c>
      <c r="I18" s="93">
        <f>SUM(I10:I16)</f>
        <v>0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2" right="0.2" top="0.28" bottom="1" header="0" footer="0"/>
  <pageSetup fitToHeight="1" fitToWidth="1" horizontalDpi="600" verticalDpi="600" orientation="landscape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37.7109375" style="0" bestFit="1" customWidth="1"/>
    <col min="2" max="3" width="11.57421875" style="0" customWidth="1"/>
    <col min="4" max="4" width="14.8515625" style="0" bestFit="1" customWidth="1"/>
    <col min="5" max="5" width="11.57421875" style="0" customWidth="1"/>
    <col min="6" max="6" width="16.8515625" style="0" customWidth="1"/>
    <col min="7" max="7" width="15.28125" style="0" customWidth="1"/>
    <col min="8" max="8" width="14.8515625" style="0" bestFit="1" customWidth="1"/>
    <col min="9" max="9" width="15.281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s="259" customFormat="1" ht="12.75">
      <c r="A4" s="262" t="s">
        <v>37</v>
      </c>
      <c r="B4" s="262"/>
      <c r="C4" s="262"/>
      <c r="D4" s="262"/>
      <c r="E4" s="262"/>
      <c r="F4" s="262"/>
      <c r="G4" s="262"/>
      <c r="H4" s="262"/>
      <c r="I4" s="262"/>
    </row>
    <row r="5" ht="13.5" thickBot="1"/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97"/>
      <c r="B9" s="16"/>
      <c r="C9" s="16"/>
      <c r="D9" s="16"/>
      <c r="E9" s="16"/>
      <c r="F9" s="16"/>
      <c r="G9" s="16"/>
      <c r="H9" s="16"/>
      <c r="I9" s="16"/>
    </row>
    <row r="10" spans="1:9" ht="12.75">
      <c r="A10" s="98"/>
      <c r="B10" s="35"/>
      <c r="C10" s="35"/>
      <c r="D10" s="35"/>
      <c r="E10" s="35"/>
      <c r="F10" s="23"/>
      <c r="G10" s="23"/>
      <c r="H10" s="23"/>
      <c r="I10" s="23"/>
    </row>
    <row r="11" spans="1:9" ht="12.75">
      <c r="A11" s="99" t="s">
        <v>38</v>
      </c>
      <c r="B11" s="223">
        <v>46017</v>
      </c>
      <c r="C11" s="223">
        <v>12772</v>
      </c>
      <c r="D11" s="223">
        <v>38902</v>
      </c>
      <c r="E11" s="223">
        <v>-26130</v>
      </c>
      <c r="F11" s="24">
        <v>74902</v>
      </c>
      <c r="G11" s="91">
        <f>SUM('Ingresos Reales'!H36)</f>
        <v>1248759</v>
      </c>
      <c r="H11" s="24">
        <f>SUM('Presupuesto Ingresos'!H37)</f>
        <v>73766</v>
      </c>
      <c r="I11" s="91">
        <f>SUM(G11-H11)</f>
        <v>1174993</v>
      </c>
    </row>
    <row r="12" spans="1:9" ht="12.75">
      <c r="A12" s="99"/>
      <c r="B12" s="223"/>
      <c r="C12" s="223"/>
      <c r="D12" s="223"/>
      <c r="E12" s="223"/>
      <c r="F12" s="24"/>
      <c r="G12" s="91"/>
      <c r="H12" s="24"/>
      <c r="I12" s="91"/>
    </row>
    <row r="13" spans="1:9" ht="12.75">
      <c r="A13" s="99" t="s">
        <v>39</v>
      </c>
      <c r="B13" s="223">
        <v>1728899.7</v>
      </c>
      <c r="C13" s="223">
        <v>2030011.3599999999</v>
      </c>
      <c r="D13" s="223">
        <v>2160272</v>
      </c>
      <c r="E13" s="223">
        <v>-130260.64000000013</v>
      </c>
      <c r="F13" s="24">
        <v>2560353.7600000002</v>
      </c>
      <c r="G13" s="91">
        <f>SUM('Ingresos Reales'!H37)</f>
        <v>2563118.42</v>
      </c>
      <c r="H13" s="24">
        <f>SUM('Presupuesto Ingresos'!H38)</f>
        <v>2704756</v>
      </c>
      <c r="I13" s="91">
        <f>SUM(G13-H13)</f>
        <v>-141637.58000000007</v>
      </c>
    </row>
    <row r="14" spans="1:9" ht="12.75">
      <c r="A14" s="99"/>
      <c r="B14" s="223"/>
      <c r="C14" s="223"/>
      <c r="D14" s="223"/>
      <c r="E14" s="223"/>
      <c r="F14" s="24"/>
      <c r="G14" s="91"/>
      <c r="H14" s="24"/>
      <c r="I14" s="91"/>
    </row>
    <row r="15" spans="1:9" ht="12.75">
      <c r="A15" s="99" t="s">
        <v>155</v>
      </c>
      <c r="B15" s="223">
        <v>0</v>
      </c>
      <c r="C15" s="223">
        <v>0</v>
      </c>
      <c r="D15" s="223">
        <v>0</v>
      </c>
      <c r="E15" s="223">
        <v>0</v>
      </c>
      <c r="F15" s="24">
        <v>0</v>
      </c>
      <c r="G15" s="91">
        <f>SUM('Ingresos Reales'!H38)</f>
        <v>0</v>
      </c>
      <c r="H15" s="24">
        <f>SUM('Presupuesto Ingresos'!H39)</f>
        <v>0</v>
      </c>
      <c r="I15" s="91">
        <f>SUM(G15-H15)</f>
        <v>0</v>
      </c>
    </row>
    <row r="16" spans="1:9" ht="12.75">
      <c r="A16" s="99"/>
      <c r="B16" s="223"/>
      <c r="C16" s="223"/>
      <c r="D16" s="223"/>
      <c r="E16" s="223"/>
      <c r="F16" s="24"/>
      <c r="G16" s="91"/>
      <c r="H16" s="24"/>
      <c r="I16" s="91"/>
    </row>
    <row r="17" spans="1:9" ht="12.75">
      <c r="A17" s="99" t="s">
        <v>156</v>
      </c>
      <c r="B17" s="223">
        <v>0</v>
      </c>
      <c r="C17" s="223">
        <v>0</v>
      </c>
      <c r="D17" s="223">
        <v>0</v>
      </c>
      <c r="E17" s="223">
        <v>0</v>
      </c>
      <c r="F17" s="24">
        <v>0</v>
      </c>
      <c r="G17" s="91">
        <f>SUM('Ingresos Reales'!H39)</f>
        <v>0</v>
      </c>
      <c r="H17" s="24">
        <f>SUM('Presupuesto Ingresos'!H40)</f>
        <v>0</v>
      </c>
      <c r="I17" s="91">
        <f>SUM(G17-H17)</f>
        <v>0</v>
      </c>
    </row>
    <row r="18" spans="1:9" ht="12.75">
      <c r="A18" s="99"/>
      <c r="B18" s="223"/>
      <c r="C18" s="223"/>
      <c r="D18" s="223"/>
      <c r="E18" s="223"/>
      <c r="F18" s="24"/>
      <c r="G18" s="91"/>
      <c r="H18" s="24"/>
      <c r="I18" s="91"/>
    </row>
    <row r="19" spans="1:9" ht="12.75">
      <c r="A19" s="99" t="s">
        <v>157</v>
      </c>
      <c r="B19" s="223">
        <v>0</v>
      </c>
      <c r="C19" s="223">
        <v>0</v>
      </c>
      <c r="D19" s="223">
        <v>0</v>
      </c>
      <c r="E19" s="223">
        <v>0</v>
      </c>
      <c r="F19" s="24">
        <v>0</v>
      </c>
      <c r="G19" s="91">
        <f>SUM('Ingresos Reales'!H40)</f>
        <v>0</v>
      </c>
      <c r="H19" s="24">
        <f>SUM('Presupuesto Ingresos'!H41)</f>
        <v>0</v>
      </c>
      <c r="I19" s="91">
        <f>SUM(G19-H19)</f>
        <v>0</v>
      </c>
    </row>
    <row r="20" spans="1:9" ht="12.75">
      <c r="A20" s="99"/>
      <c r="B20" s="223"/>
      <c r="C20" s="223"/>
      <c r="D20" s="223"/>
      <c r="E20" s="223"/>
      <c r="F20" s="24"/>
      <c r="G20" s="91"/>
      <c r="H20" s="24"/>
      <c r="I20" s="91"/>
    </row>
    <row r="21" spans="1:9" ht="12.75">
      <c r="A21" s="99" t="s">
        <v>176</v>
      </c>
      <c r="B21" s="223">
        <v>0</v>
      </c>
      <c r="C21" s="223">
        <v>0</v>
      </c>
      <c r="D21" s="223">
        <v>0</v>
      </c>
      <c r="E21" s="223">
        <v>0</v>
      </c>
      <c r="F21" s="24">
        <v>0</v>
      </c>
      <c r="G21" s="91">
        <f>SUM('Ingresos Reales'!H41)</f>
        <v>0</v>
      </c>
      <c r="H21" s="24">
        <f>SUM('Presupuesto Ingresos'!H42)</f>
        <v>0</v>
      </c>
      <c r="I21" s="91">
        <f>SUM(G21-H21)</f>
        <v>0</v>
      </c>
    </row>
    <row r="22" spans="1:9" ht="12.75">
      <c r="A22" s="99"/>
      <c r="B22" s="223"/>
      <c r="C22" s="223"/>
      <c r="D22" s="223"/>
      <c r="E22" s="223"/>
      <c r="F22" s="24"/>
      <c r="G22" s="91"/>
      <c r="H22" s="24"/>
      <c r="I22" s="91"/>
    </row>
    <row r="23" spans="1:9" ht="12.75">
      <c r="A23" s="99" t="s">
        <v>158</v>
      </c>
      <c r="B23" s="223">
        <v>0</v>
      </c>
      <c r="C23" s="223">
        <v>0</v>
      </c>
      <c r="D23" s="223">
        <v>0</v>
      </c>
      <c r="E23" s="223">
        <v>0</v>
      </c>
      <c r="F23" s="24">
        <v>0</v>
      </c>
      <c r="G23" s="91">
        <f>SUM('Ingresos Reales'!H42)</f>
        <v>0</v>
      </c>
      <c r="H23" s="24">
        <f>SUM('Presupuesto Ingresos'!H43)</f>
        <v>0</v>
      </c>
      <c r="I23" s="91">
        <f>SUM(G23-H23)</f>
        <v>0</v>
      </c>
    </row>
    <row r="24" spans="1:9" ht="12.75">
      <c r="A24" s="99"/>
      <c r="B24" s="223"/>
      <c r="C24" s="223"/>
      <c r="D24" s="223"/>
      <c r="E24" s="223"/>
      <c r="F24" s="24"/>
      <c r="G24" s="91"/>
      <c r="H24" s="24"/>
      <c r="I24" s="91"/>
    </row>
    <row r="25" spans="1:9" ht="12.75">
      <c r="A25" s="99" t="s">
        <v>159</v>
      </c>
      <c r="B25" s="223">
        <v>0</v>
      </c>
      <c r="C25" s="223">
        <v>0</v>
      </c>
      <c r="D25" s="223">
        <v>0</v>
      </c>
      <c r="E25" s="223">
        <v>0</v>
      </c>
      <c r="F25" s="24">
        <v>0</v>
      </c>
      <c r="G25" s="91">
        <f>SUM('Ingresos Reales'!H43)</f>
        <v>0</v>
      </c>
      <c r="H25" s="24">
        <f>SUM('Presupuesto Ingresos'!H44)</f>
        <v>0</v>
      </c>
      <c r="I25" s="91">
        <f>SUM(G25-H25)</f>
        <v>0</v>
      </c>
    </row>
    <row r="26" spans="1:9" ht="12.75">
      <c r="A26" s="99"/>
      <c r="B26" s="223"/>
      <c r="C26" s="223"/>
      <c r="D26" s="223"/>
      <c r="E26" s="223"/>
      <c r="F26" s="24"/>
      <c r="G26" s="91"/>
      <c r="H26" s="24"/>
      <c r="I26" s="91"/>
    </row>
    <row r="27" spans="1:9" ht="12.75">
      <c r="A27" s="99" t="s">
        <v>23</v>
      </c>
      <c r="B27" s="223">
        <v>64285.34</v>
      </c>
      <c r="C27" s="223">
        <v>1464553.0799999998</v>
      </c>
      <c r="D27" s="223">
        <v>473136</v>
      </c>
      <c r="E27" s="223">
        <v>991417.0799999998</v>
      </c>
      <c r="F27" s="24">
        <v>249955.5</v>
      </c>
      <c r="G27" s="91">
        <f>SUM('Ingresos Reales'!H44)</f>
        <v>2664989.4</v>
      </c>
      <c r="H27" s="24">
        <f>SUM('Presupuesto Ingresos'!H45)</f>
        <v>957685.64</v>
      </c>
      <c r="I27" s="91">
        <f>SUM(G27-H27)</f>
        <v>1707303.7599999998</v>
      </c>
    </row>
    <row r="28" spans="1:9" ht="12.75">
      <c r="A28" s="99"/>
      <c r="B28" s="223"/>
      <c r="C28" s="223"/>
      <c r="D28" s="223"/>
      <c r="E28" s="223"/>
      <c r="F28" s="24"/>
      <c r="G28" s="91"/>
      <c r="H28" s="24"/>
      <c r="I28" s="91"/>
    </row>
    <row r="29" spans="1:9" ht="12.75">
      <c r="A29" s="99" t="s">
        <v>160</v>
      </c>
      <c r="B29" s="223">
        <v>0</v>
      </c>
      <c r="C29" s="223">
        <v>0</v>
      </c>
      <c r="D29" s="223">
        <v>0</v>
      </c>
      <c r="E29" s="223">
        <v>0</v>
      </c>
      <c r="F29" s="24">
        <v>0</v>
      </c>
      <c r="G29" s="91">
        <f>SUM('Ingresos Reales'!H45)</f>
        <v>0</v>
      </c>
      <c r="H29" s="24">
        <f>SUM('Presupuesto Ingresos'!H46)</f>
        <v>0</v>
      </c>
      <c r="I29" s="91">
        <f>SUM(G29-H29)</f>
        <v>0</v>
      </c>
    </row>
    <row r="30" spans="1:9" ht="12.75">
      <c r="A30" s="99"/>
      <c r="B30" s="223"/>
      <c r="C30" s="223"/>
      <c r="D30" s="223"/>
      <c r="E30" s="223"/>
      <c r="F30" s="24"/>
      <c r="G30" s="91"/>
      <c r="H30" s="24"/>
      <c r="I30" s="91"/>
    </row>
    <row r="31" spans="1:9" ht="12.75">
      <c r="A31" s="99" t="s">
        <v>22</v>
      </c>
      <c r="B31" s="223">
        <v>0</v>
      </c>
      <c r="C31" s="223">
        <v>1346.12</v>
      </c>
      <c r="D31" s="223">
        <v>113</v>
      </c>
      <c r="E31" s="223">
        <v>1233.12</v>
      </c>
      <c r="F31" s="24">
        <v>299.35</v>
      </c>
      <c r="G31" s="91">
        <f>SUM('Ingresos Reales'!H46)</f>
        <v>1490.4599999999998</v>
      </c>
      <c r="H31" s="24">
        <f>SUM('Presupuesto Ingresos'!H47)</f>
        <v>321</v>
      </c>
      <c r="I31" s="91">
        <f>SUM(G31-H31)</f>
        <v>1169.4599999999998</v>
      </c>
    </row>
    <row r="32" spans="1:9" ht="12.75">
      <c r="A32" s="100"/>
      <c r="B32" s="224"/>
      <c r="C32" s="224"/>
      <c r="D32" s="224"/>
      <c r="E32" s="224"/>
      <c r="F32" s="25"/>
      <c r="G32" s="25"/>
      <c r="H32" s="25"/>
      <c r="I32" s="25"/>
    </row>
    <row r="33" spans="1:9" ht="12.75">
      <c r="A33" s="97"/>
      <c r="B33" s="220"/>
      <c r="C33" s="220"/>
      <c r="D33" s="220"/>
      <c r="E33" s="220"/>
      <c r="F33" s="34"/>
      <c r="G33" s="34"/>
      <c r="H33" s="34"/>
      <c r="I33" s="34"/>
    </row>
    <row r="34" spans="1:9" ht="12.75">
      <c r="A34" s="101" t="s">
        <v>4</v>
      </c>
      <c r="B34" s="225">
        <v>1839202.04</v>
      </c>
      <c r="C34" s="225">
        <v>3508682.5599999996</v>
      </c>
      <c r="D34" s="225">
        <v>2672423</v>
      </c>
      <c r="E34" s="225">
        <v>836259.5599999997</v>
      </c>
      <c r="F34" s="93">
        <f>SUM(F10:F31)</f>
        <v>2885510.6100000003</v>
      </c>
      <c r="G34" s="93">
        <f>SUM(G11:G31)</f>
        <v>6478357.28</v>
      </c>
      <c r="H34" s="93">
        <f>SUM(H10:H31)</f>
        <v>3736528.64</v>
      </c>
      <c r="I34" s="93">
        <f>SUM(I10:I31)</f>
        <v>2741828.6399999997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1968503937007874" right="0.3937007874015748" top="0.31496062992125984" bottom="0.15748031496062992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C1">
      <selection activeCell="A3" sqref="A3:I3"/>
    </sheetView>
  </sheetViews>
  <sheetFormatPr defaultColWidth="11.421875" defaultRowHeight="12.75"/>
  <cols>
    <col min="1" max="1" width="37.00390625" style="0" bestFit="1" customWidth="1"/>
    <col min="2" max="2" width="17.28125" style="0" bestFit="1" customWidth="1"/>
    <col min="3" max="3" width="16.57421875" style="0" bestFit="1" customWidth="1"/>
    <col min="4" max="4" width="18.421875" style="0" bestFit="1" customWidth="1"/>
    <col min="5" max="5" width="16.57421875" style="0" bestFit="1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s="259" customFormat="1" ht="12.75">
      <c r="A4" s="262" t="s">
        <v>40</v>
      </c>
      <c r="B4" s="262"/>
      <c r="C4" s="262"/>
      <c r="D4" s="262"/>
      <c r="E4" s="262"/>
      <c r="F4" s="262"/>
      <c r="G4" s="262"/>
      <c r="H4" s="262"/>
      <c r="I4" s="262"/>
    </row>
    <row r="5" spans="1:6" s="259" customFormat="1" ht="13.5" thickBot="1">
      <c r="A5" s="254"/>
      <c r="B5" s="254"/>
      <c r="C5" s="254"/>
      <c r="D5" s="254"/>
      <c r="E5" s="254"/>
      <c r="F5" s="254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3"/>
      <c r="G10" s="23"/>
      <c r="H10" s="23"/>
      <c r="I10" s="23"/>
    </row>
    <row r="11" spans="1:9" ht="12.75">
      <c r="A11" s="8" t="s">
        <v>24</v>
      </c>
      <c r="B11" s="217">
        <v>4701030.53</v>
      </c>
      <c r="C11" s="217">
        <v>4208576.15</v>
      </c>
      <c r="D11" s="217">
        <v>15435963</v>
      </c>
      <c r="E11" s="217">
        <v>-11227386.85</v>
      </c>
      <c r="F11" s="24">
        <v>9584277</v>
      </c>
      <c r="G11" s="91">
        <f>SUM('Ingresos Reales'!H49)</f>
        <v>8523803.58</v>
      </c>
      <c r="H11" s="24">
        <f>SUM('Presupuesto Ingresos'!H50)</f>
        <v>25484194</v>
      </c>
      <c r="I11" s="91">
        <f>SUM(G11-H11)</f>
        <v>-16960390.42</v>
      </c>
    </row>
    <row r="12" spans="1:9" ht="12.75">
      <c r="A12" s="8"/>
      <c r="B12" s="217"/>
      <c r="C12" s="217"/>
      <c r="D12" s="217"/>
      <c r="E12" s="217"/>
      <c r="F12" s="24"/>
      <c r="G12" s="24"/>
      <c r="H12" s="24"/>
      <c r="I12" s="24"/>
    </row>
    <row r="13" spans="1:9" ht="12.75">
      <c r="A13" s="8" t="s">
        <v>25</v>
      </c>
      <c r="B13" s="217">
        <v>6592437.14</v>
      </c>
      <c r="C13" s="217">
        <v>5685002.3100000005</v>
      </c>
      <c r="D13" s="217">
        <v>3613200</v>
      </c>
      <c r="E13" s="217">
        <v>2071802.3100000005</v>
      </c>
      <c r="F13" s="24">
        <v>14208450.43</v>
      </c>
      <c r="G13" s="91">
        <f>SUM('Ingresos Reales'!H50)</f>
        <v>8352780.37</v>
      </c>
      <c r="H13" s="24">
        <f>SUM('Presupuesto Ingresos'!H51)</f>
        <v>9916535</v>
      </c>
      <c r="I13" s="91">
        <f>SUM(G13-H13)</f>
        <v>-1563754.63</v>
      </c>
    </row>
    <row r="14" spans="1:9" ht="12.75">
      <c r="A14" s="8"/>
      <c r="B14" s="217"/>
      <c r="C14" s="217"/>
      <c r="D14" s="217"/>
      <c r="E14" s="217"/>
      <c r="F14" s="24"/>
      <c r="G14" s="24"/>
      <c r="H14" s="24"/>
      <c r="I14" s="24"/>
    </row>
    <row r="15" spans="1:9" ht="12.75">
      <c r="A15" s="8" t="s">
        <v>26</v>
      </c>
      <c r="B15" s="217">
        <v>0</v>
      </c>
      <c r="C15" s="217">
        <v>0</v>
      </c>
      <c r="D15" s="217">
        <v>0</v>
      </c>
      <c r="E15" s="217">
        <v>0</v>
      </c>
      <c r="F15" s="24">
        <v>0</v>
      </c>
      <c r="G15" s="91">
        <f>SUM('Ingresos Reales'!H51)</f>
        <v>0</v>
      </c>
      <c r="H15" s="24">
        <f>SUM('Presupuesto Ingresos'!H52)</f>
        <v>0</v>
      </c>
      <c r="I15" s="91">
        <f>SUM(G15-H15)</f>
        <v>0</v>
      </c>
    </row>
    <row r="16" spans="1:9" ht="12.75">
      <c r="A16" s="8"/>
      <c r="B16" s="217"/>
      <c r="C16" s="217"/>
      <c r="D16" s="217"/>
      <c r="E16" s="217"/>
      <c r="F16" s="24"/>
      <c r="G16" s="24"/>
      <c r="H16" s="24"/>
      <c r="I16" s="24"/>
    </row>
    <row r="17" spans="1:9" ht="12.75">
      <c r="A17" s="8" t="s">
        <v>161</v>
      </c>
      <c r="B17" s="217">
        <v>0</v>
      </c>
      <c r="C17" s="217">
        <v>0</v>
      </c>
      <c r="D17" s="217">
        <v>0</v>
      </c>
      <c r="E17" s="217">
        <v>0</v>
      </c>
      <c r="F17" s="24">
        <v>0</v>
      </c>
      <c r="G17" s="91">
        <f>SUM('Ingresos Reales'!H52)</f>
        <v>0</v>
      </c>
      <c r="H17" s="24">
        <f>SUM('Presupuesto Ingresos'!H53)</f>
        <v>0</v>
      </c>
      <c r="I17" s="91">
        <f>SUM(G17-H17)</f>
        <v>0</v>
      </c>
    </row>
    <row r="18" spans="1:9" ht="12.75">
      <c r="A18" s="8"/>
      <c r="B18" s="217"/>
      <c r="C18" s="217"/>
      <c r="D18" s="217"/>
      <c r="E18" s="217"/>
      <c r="F18" s="24"/>
      <c r="G18" s="24"/>
      <c r="H18" s="24"/>
      <c r="I18" s="24"/>
    </row>
    <row r="19" spans="1:9" ht="12.75">
      <c r="A19" s="8" t="s">
        <v>27</v>
      </c>
      <c r="B19" s="217">
        <v>0</v>
      </c>
      <c r="C19" s="217">
        <v>0</v>
      </c>
      <c r="D19" s="217">
        <v>0</v>
      </c>
      <c r="E19" s="217">
        <v>0</v>
      </c>
      <c r="F19" s="24">
        <v>0</v>
      </c>
      <c r="G19" s="91">
        <f>SUM('Ingresos Reales'!H53)</f>
        <v>0</v>
      </c>
      <c r="H19" s="24">
        <f>SUM('Presupuesto Ingresos'!H54)</f>
        <v>0</v>
      </c>
      <c r="I19" s="91">
        <f>SUM(G19-H19)</f>
        <v>0</v>
      </c>
    </row>
    <row r="20" spans="1:9" ht="12.75">
      <c r="A20" s="8"/>
      <c r="B20" s="217"/>
      <c r="C20" s="217"/>
      <c r="D20" s="217"/>
      <c r="E20" s="217"/>
      <c r="F20" s="24"/>
      <c r="G20" s="24"/>
      <c r="H20" s="31"/>
      <c r="I20" s="24"/>
    </row>
    <row r="21" spans="1:9" ht="12.75">
      <c r="A21" s="8" t="s">
        <v>22</v>
      </c>
      <c r="B21" s="217">
        <v>572883.1599999999</v>
      </c>
      <c r="C21" s="217">
        <v>521751.25</v>
      </c>
      <c r="D21" s="217">
        <v>283914</v>
      </c>
      <c r="E21" s="217">
        <v>237837.25</v>
      </c>
      <c r="F21" s="24">
        <v>1000767.0099999999</v>
      </c>
      <c r="G21" s="91">
        <f>SUM('Ingresos Reales'!H54)</f>
        <v>1095608.05</v>
      </c>
      <c r="H21" s="24">
        <f>SUM('Presupuesto Ingresos'!H55)</f>
        <v>568868</v>
      </c>
      <c r="I21" s="91">
        <f>SUM(G21-H21)</f>
        <v>526740.05</v>
      </c>
    </row>
    <row r="22" spans="1:9" ht="12.75">
      <c r="A22" s="8"/>
      <c r="B22" s="217"/>
      <c r="C22" s="217"/>
      <c r="D22" s="217"/>
      <c r="E22" s="217"/>
      <c r="F22" s="24"/>
      <c r="G22" s="91"/>
      <c r="H22" s="24"/>
      <c r="I22" s="91"/>
    </row>
    <row r="23" spans="1:9" ht="12.75">
      <c r="A23" s="8" t="s">
        <v>122</v>
      </c>
      <c r="B23" s="217">
        <v>0</v>
      </c>
      <c r="C23" s="217">
        <v>1455231.73</v>
      </c>
      <c r="D23" s="217">
        <v>1055283</v>
      </c>
      <c r="E23" s="217">
        <v>399948.73</v>
      </c>
      <c r="F23" s="24">
        <v>406620.6</v>
      </c>
      <c r="G23" s="91">
        <f>SUM('Ingresos Reales'!H55)</f>
        <v>1867565.88</v>
      </c>
      <c r="H23" s="24">
        <f>SUM('Presupuesto Ingresos'!H56)</f>
        <v>1455790</v>
      </c>
      <c r="I23" s="91">
        <f>SUM(G23-H23)</f>
        <v>411775.8799999999</v>
      </c>
    </row>
    <row r="24" spans="1:9" ht="12.75">
      <c r="A24" s="9"/>
      <c r="B24" s="218"/>
      <c r="C24" s="218"/>
      <c r="D24" s="218"/>
      <c r="E24" s="218"/>
      <c r="F24" s="25"/>
      <c r="G24" s="25"/>
      <c r="H24" s="25"/>
      <c r="I24" s="25"/>
    </row>
    <row r="25" spans="2:9" ht="12.75">
      <c r="B25" s="222"/>
      <c r="C25" s="222"/>
      <c r="D25" s="222"/>
      <c r="E25" s="222"/>
      <c r="G25" s="68"/>
      <c r="I25" s="68"/>
    </row>
    <row r="26" spans="1:9" ht="12.75">
      <c r="A26" s="5" t="s">
        <v>4</v>
      </c>
      <c r="B26" s="219">
        <v>11866350.83</v>
      </c>
      <c r="C26" s="219">
        <v>11870561.440000001</v>
      </c>
      <c r="D26" s="219">
        <v>20388360</v>
      </c>
      <c r="E26" s="219">
        <v>-8517798.559999999</v>
      </c>
      <c r="F26" s="6">
        <f>SUM(F10:F24)</f>
        <v>25200115.040000003</v>
      </c>
      <c r="G26" s="6">
        <f>SUM(G10:G24)</f>
        <v>19839757.88</v>
      </c>
      <c r="H26" s="6">
        <f>SUM(H10:H24)</f>
        <v>37425387</v>
      </c>
      <c r="I26" s="6">
        <f>SUM(I10:I24)</f>
        <v>-17585629.12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31496062992125984" right="0.3937007874015748" top="0.2362204724409449" bottom="0.15748031496062992" header="0" footer="0"/>
  <pageSetup horizontalDpi="600" verticalDpi="600" orientation="landscape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2" width="17.57421875" style="0" bestFit="1" customWidth="1"/>
    <col min="3" max="3" width="18.421875" style="0" bestFit="1" customWidth="1"/>
    <col min="4" max="4" width="18.28125" style="0" bestFit="1" customWidth="1"/>
    <col min="5" max="5" width="17.00390625" style="0" bestFit="1" customWidth="1"/>
    <col min="6" max="9" width="14.8515625" style="0" customWidth="1"/>
  </cols>
  <sheetData>
    <row r="1" spans="1:9" ht="12.75">
      <c r="A1" s="260" t="s">
        <v>572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261" t="s">
        <v>573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262" t="s">
        <v>574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 t="s">
        <v>41</v>
      </c>
      <c r="B4" s="262"/>
      <c r="C4" s="262"/>
      <c r="D4" s="262"/>
      <c r="E4" s="262"/>
      <c r="F4" s="262"/>
      <c r="G4" s="262"/>
      <c r="H4" s="262"/>
      <c r="I4" s="262"/>
    </row>
    <row r="5" spans="1:9" ht="13.5" thickBot="1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3.5" thickBot="1">
      <c r="A6" s="210"/>
      <c r="B6" s="265" t="s">
        <v>565</v>
      </c>
      <c r="C6" s="265"/>
      <c r="D6" s="265"/>
      <c r="E6" s="264"/>
      <c r="F6" s="263" t="s">
        <v>564</v>
      </c>
      <c r="G6" s="265"/>
      <c r="H6" s="265"/>
      <c r="I6" s="264"/>
    </row>
    <row r="7" spans="1:9" ht="13.5" thickBot="1">
      <c r="A7" s="211" t="s">
        <v>0</v>
      </c>
      <c r="B7" s="265" t="s">
        <v>180</v>
      </c>
      <c r="C7" s="264"/>
      <c r="D7" s="3" t="s">
        <v>34</v>
      </c>
      <c r="E7" s="3" t="s">
        <v>35</v>
      </c>
      <c r="F7" s="263" t="s">
        <v>180</v>
      </c>
      <c r="G7" s="264"/>
      <c r="H7" s="3" t="s">
        <v>34</v>
      </c>
      <c r="I7" s="3" t="s">
        <v>35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14"/>
      <c r="D10" s="7"/>
      <c r="E10" s="14"/>
      <c r="F10" s="23"/>
      <c r="G10" s="23"/>
      <c r="H10" s="108"/>
      <c r="I10" s="23"/>
    </row>
    <row r="11" spans="1:9" ht="12.75">
      <c r="A11" s="8" t="s">
        <v>30</v>
      </c>
      <c r="B11" s="217">
        <v>66534168.94</v>
      </c>
      <c r="C11" s="220">
        <v>65568414</v>
      </c>
      <c r="D11" s="217">
        <v>80737603</v>
      </c>
      <c r="E11" s="220">
        <v>-15169189</v>
      </c>
      <c r="F11" s="24">
        <v>147505942.94</v>
      </c>
      <c r="G11" s="91">
        <f>SUM('Ingresos Reales'!H59)</f>
        <v>138749614</v>
      </c>
      <c r="H11" s="110">
        <f>SUM('Presupuesto Ingresos'!H59)</f>
        <v>164213904</v>
      </c>
      <c r="I11" s="91">
        <f>SUM(G11-H11)</f>
        <v>-25464290</v>
      </c>
    </row>
    <row r="12" spans="1:9" ht="12.75">
      <c r="A12" s="8"/>
      <c r="B12" s="217"/>
      <c r="C12" s="220"/>
      <c r="D12" s="217"/>
      <c r="E12" s="220"/>
      <c r="F12" s="24"/>
      <c r="G12" s="24"/>
      <c r="H12" s="110"/>
      <c r="I12" s="24"/>
    </row>
    <row r="13" spans="1:9" ht="12.75">
      <c r="A13" s="8" t="s">
        <v>31</v>
      </c>
      <c r="B13" s="217">
        <v>7274175.67</v>
      </c>
      <c r="C13" s="220">
        <v>7196057</v>
      </c>
      <c r="D13" s="217">
        <v>8687167</v>
      </c>
      <c r="E13" s="220">
        <v>-1491110</v>
      </c>
      <c r="F13" s="24">
        <v>17996321.67</v>
      </c>
      <c r="G13" s="91">
        <f>SUM('Ingresos Reales'!H60)</f>
        <v>17559144</v>
      </c>
      <c r="H13" s="110">
        <f>SUM('Presupuesto Ingresos'!H60)</f>
        <v>16107550</v>
      </c>
      <c r="I13" s="91">
        <f>SUM(G13-H13)</f>
        <v>1451594</v>
      </c>
    </row>
    <row r="14" spans="1:9" ht="12.75">
      <c r="A14" s="8"/>
      <c r="B14" s="217"/>
      <c r="C14" s="220"/>
      <c r="D14" s="217"/>
      <c r="E14" s="220"/>
      <c r="F14" s="24"/>
      <c r="G14" s="24"/>
      <c r="H14" s="110"/>
      <c r="I14" s="24"/>
    </row>
    <row r="15" spans="1:9" ht="12.75">
      <c r="A15" s="8" t="s">
        <v>136</v>
      </c>
      <c r="B15" s="217">
        <v>0</v>
      </c>
      <c r="C15" s="220">
        <v>0</v>
      </c>
      <c r="D15" s="217">
        <v>0</v>
      </c>
      <c r="E15" s="220">
        <v>0</v>
      </c>
      <c r="F15" s="24">
        <v>6585493.38</v>
      </c>
      <c r="G15" s="91">
        <f>SUM('Ingresos Reales'!H61)</f>
        <v>0</v>
      </c>
      <c r="H15" s="110">
        <f>SUM('Presupuesto Ingresos'!H61)</f>
        <v>0</v>
      </c>
      <c r="I15" s="91">
        <f>SUM(G15-H15)</f>
        <v>0</v>
      </c>
    </row>
    <row r="16" spans="1:9" ht="12.75">
      <c r="A16" s="8"/>
      <c r="B16" s="217"/>
      <c r="C16" s="220"/>
      <c r="D16" s="217"/>
      <c r="E16" s="220"/>
      <c r="F16" s="24"/>
      <c r="G16" s="24"/>
      <c r="H16" s="110"/>
      <c r="I16" s="91"/>
    </row>
    <row r="17" spans="1:9" ht="12.75">
      <c r="A17" s="8" t="s">
        <v>28</v>
      </c>
      <c r="B17" s="217">
        <v>6585493.38</v>
      </c>
      <c r="C17" s="220">
        <v>15832632</v>
      </c>
      <c r="D17" s="217">
        <v>7880000</v>
      </c>
      <c r="E17" s="220">
        <v>7952632</v>
      </c>
      <c r="F17" s="24">
        <v>8282762</v>
      </c>
      <c r="G17" s="91">
        <f>SUM('Ingresos Reales'!H62)</f>
        <v>24695897</v>
      </c>
      <c r="H17" s="110">
        <f>SUM('Presupuesto Ingresos'!H62)</f>
        <v>18430000</v>
      </c>
      <c r="I17" s="91">
        <f>SUM(G17-H17)</f>
        <v>6265897</v>
      </c>
    </row>
    <row r="18" spans="1:9" ht="12.75">
      <c r="A18" s="8"/>
      <c r="B18" s="217"/>
      <c r="C18" s="220"/>
      <c r="D18" s="217"/>
      <c r="E18" s="220"/>
      <c r="F18" s="24"/>
      <c r="G18" s="24"/>
      <c r="H18" s="110"/>
      <c r="I18" s="24"/>
    </row>
    <row r="19" spans="1:9" ht="12.75">
      <c r="A19" s="8" t="s">
        <v>137</v>
      </c>
      <c r="B19" s="217">
        <v>0</v>
      </c>
      <c r="C19" s="220">
        <v>0</v>
      </c>
      <c r="D19" s="217">
        <v>0</v>
      </c>
      <c r="E19" s="220">
        <v>0</v>
      </c>
      <c r="F19" s="24">
        <v>0</v>
      </c>
      <c r="G19" s="91">
        <f>SUM('Ingresos Reales'!H63)</f>
        <v>0</v>
      </c>
      <c r="H19" s="110">
        <f>SUM('Presupuesto Ingresos'!H63)</f>
        <v>0</v>
      </c>
      <c r="I19" s="91">
        <f>SUM(G19-H19)</f>
        <v>0</v>
      </c>
    </row>
    <row r="20" spans="1:9" ht="12.75">
      <c r="A20" s="8"/>
      <c r="B20" s="217"/>
      <c r="C20" s="220"/>
      <c r="D20" s="217"/>
      <c r="E20" s="220"/>
      <c r="F20" s="24"/>
      <c r="G20" s="24"/>
      <c r="H20" s="110"/>
      <c r="I20" s="24"/>
    </row>
    <row r="21" spans="1:9" ht="12.75">
      <c r="A21" s="8" t="s">
        <v>123</v>
      </c>
      <c r="B21" s="217">
        <v>1666550.31</v>
      </c>
      <c r="C21" s="220">
        <v>2035266</v>
      </c>
      <c r="D21" s="217">
        <v>1117031</v>
      </c>
      <c r="E21" s="220">
        <v>918235</v>
      </c>
      <c r="F21" s="24">
        <v>2776689.31</v>
      </c>
      <c r="G21" s="91">
        <f>SUM('Ingresos Reales'!H64)</f>
        <v>4182935</v>
      </c>
      <c r="H21" s="110">
        <f>SUM('Presupuesto Ingresos'!H64)</f>
        <v>2662068</v>
      </c>
      <c r="I21" s="91">
        <f>SUM(G21-H21)</f>
        <v>1520867</v>
      </c>
    </row>
    <row r="22" spans="1:9" ht="12.75">
      <c r="A22" s="8"/>
      <c r="B22" s="217"/>
      <c r="C22" s="220"/>
      <c r="D22" s="217"/>
      <c r="E22" s="220"/>
      <c r="F22" s="24"/>
      <c r="G22" s="91"/>
      <c r="H22" s="110"/>
      <c r="I22" s="91"/>
    </row>
    <row r="23" spans="1:9" ht="12.75">
      <c r="A23" s="8" t="s">
        <v>138</v>
      </c>
      <c r="B23" s="217">
        <v>1913176.7</v>
      </c>
      <c r="C23" s="220">
        <v>2048394</v>
      </c>
      <c r="D23" s="217">
        <v>1502299</v>
      </c>
      <c r="E23" s="220">
        <v>546095</v>
      </c>
      <c r="F23" s="24">
        <v>4820068.7</v>
      </c>
      <c r="G23" s="91">
        <f>SUM('Ingresos Reales'!H65)</f>
        <v>5025518</v>
      </c>
      <c r="H23" s="110">
        <f>SUM('Presupuesto Ingresos'!H65)</f>
        <v>4757513</v>
      </c>
      <c r="I23" s="91">
        <f>SUM(G23-H23)</f>
        <v>268005</v>
      </c>
    </row>
    <row r="24" spans="1:9" ht="12.75">
      <c r="A24" s="8"/>
      <c r="B24" s="217"/>
      <c r="C24" s="220"/>
      <c r="D24" s="217"/>
      <c r="E24" s="220"/>
      <c r="F24" s="24"/>
      <c r="G24" s="91"/>
      <c r="H24" s="110"/>
      <c r="I24" s="91"/>
    </row>
    <row r="25" spans="1:9" ht="12.75">
      <c r="A25" s="8" t="s">
        <v>317</v>
      </c>
      <c r="B25" s="217">
        <v>3607342.4699999997</v>
      </c>
      <c r="C25" s="220">
        <v>3441719</v>
      </c>
      <c r="D25" s="217">
        <v>3260514</v>
      </c>
      <c r="E25" s="220">
        <v>181205</v>
      </c>
      <c r="F25" s="24">
        <v>6937025.47</v>
      </c>
      <c r="G25" s="91">
        <f>SUM('Ingresos Reales'!H66)</f>
        <v>6420147</v>
      </c>
      <c r="H25" s="110">
        <f>SUM('Presupuesto Ingresos'!H66)</f>
        <v>6177851</v>
      </c>
      <c r="I25" s="91">
        <f>SUM(G25-H25)</f>
        <v>242296</v>
      </c>
    </row>
    <row r="26" spans="1:9" ht="12.75">
      <c r="A26" s="8"/>
      <c r="B26" s="217"/>
      <c r="C26" s="220"/>
      <c r="D26" s="217"/>
      <c r="E26" s="220"/>
      <c r="F26" s="24"/>
      <c r="G26" s="91"/>
      <c r="H26" s="110"/>
      <c r="I26" s="91"/>
    </row>
    <row r="27" spans="1:9" ht="12.75">
      <c r="A27" s="8" t="s">
        <v>325</v>
      </c>
      <c r="B27" s="217">
        <v>4701011.87</v>
      </c>
      <c r="C27" s="220">
        <v>2517880</v>
      </c>
      <c r="D27" s="217">
        <v>4641127</v>
      </c>
      <c r="E27" s="220">
        <v>-2123247</v>
      </c>
      <c r="F27" s="24">
        <v>9527475.870000001</v>
      </c>
      <c r="G27" s="91">
        <f>SUM('Ingresos Reales'!H67)</f>
        <v>5153857</v>
      </c>
      <c r="H27" s="110">
        <f>SUM('Presupuesto Ingresos'!H67)</f>
        <v>9647007</v>
      </c>
      <c r="I27" s="91">
        <f>SUM(G27-H27)</f>
        <v>-4493150</v>
      </c>
    </row>
    <row r="28" spans="1:9" ht="12.75">
      <c r="A28" s="9"/>
      <c r="B28" s="218"/>
      <c r="C28" s="220"/>
      <c r="D28" s="218"/>
      <c r="E28" s="220"/>
      <c r="F28" s="12"/>
      <c r="G28" s="12"/>
      <c r="H28" s="31"/>
      <c r="I28" s="12"/>
    </row>
    <row r="29" spans="1:9" ht="12.75">
      <c r="A29" s="5" t="s">
        <v>4</v>
      </c>
      <c r="B29" s="219">
        <v>92281919.34</v>
      </c>
      <c r="C29" s="219">
        <v>98640362</v>
      </c>
      <c r="D29" s="219">
        <v>107825741</v>
      </c>
      <c r="E29" s="219">
        <v>-9185379</v>
      </c>
      <c r="F29" s="6">
        <f>SUM(F10:F27)</f>
        <v>204431779.34</v>
      </c>
      <c r="G29" s="6">
        <f>SUM(G10:G27)</f>
        <v>201787112</v>
      </c>
      <c r="H29" s="6">
        <f>SUM(H10:H27)</f>
        <v>221995893</v>
      </c>
      <c r="I29" s="6">
        <f>SUM(I10:I27)</f>
        <v>-20208781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2" right="0.3937007874015748" top="0.2755905511811024" bottom="0.1968503937007874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prsetorres</cp:lastModifiedBy>
  <cp:lastPrinted>2013-07-31T15:32:45Z</cp:lastPrinted>
  <dcterms:created xsi:type="dcterms:W3CDTF">2000-02-14T21:44:41Z</dcterms:created>
  <dcterms:modified xsi:type="dcterms:W3CDTF">2013-07-31T15:42:53Z</dcterms:modified>
  <cp:category/>
  <cp:version/>
  <cp:contentType/>
  <cp:contentStatus/>
</cp:coreProperties>
</file>