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985" tabRatio="902" activeTab="29"/>
  </bookViews>
  <sheets>
    <sheet name="Presupuesto Ingresos" sheetId="1" r:id="rId1"/>
    <sheet name="Ingresos Reales" sheetId="2" r:id="rId2"/>
    <sheet name="Analisis Ingr." sheetId="3" r:id="rId3"/>
    <sheet name="Impuestos" sheetId="4" r:id="rId4"/>
    <sheet name="Derechos" sheetId="5" r:id="rId5"/>
    <sheet name="Contribuciones" sheetId="6" r:id="rId6"/>
    <sheet name="Productos" sheetId="7" r:id="rId7"/>
    <sheet name="Aprovechamientos" sheetId="8" r:id="rId8"/>
    <sheet name="Participaciones" sheetId="9" r:id="rId9"/>
    <sheet name="FISM" sheetId="10" r:id="rId10"/>
    <sheet name="FFM" sheetId="11" r:id="rId11"/>
    <sheet name="F. Desc." sheetId="12" r:id="rId12"/>
    <sheet name="Otras Aport." sheetId="13" r:id="rId13"/>
    <sheet name="Vecinos" sheetId="14" r:id="rId14"/>
    <sheet name="Financiamientos" sheetId="15" r:id="rId15"/>
    <sheet name="Otros" sheetId="16" r:id="rId16"/>
    <sheet name="Presupuesto Egresos" sheetId="17" r:id="rId17"/>
    <sheet name="Egresos Reales" sheetId="18" r:id="rId18"/>
    <sheet name="Análisis Egresos" sheetId="19" r:id="rId19"/>
    <sheet name="Admón Púb." sheetId="20" r:id="rId20"/>
    <sheet name="Serv. Com." sheetId="21" r:id="rId21"/>
    <sheet name="Des. Soc" sheetId="22" r:id="rId22"/>
    <sheet name="Mtto." sheetId="23" r:id="rId23"/>
    <sheet name="Adquisiciones" sheetId="24" r:id="rId24"/>
    <sheet name="Des. Urb" sheetId="25" r:id="rId25"/>
    <sheet name="FISM Egresos" sheetId="26" r:id="rId26"/>
    <sheet name="FAFM Egresos " sheetId="27" r:id="rId27"/>
    <sheet name="Obligaciones Financieras" sheetId="28" r:id="rId28"/>
    <sheet name="Otros Egresos" sheetId="29" r:id="rId29"/>
    <sheet name="Ing y Egr" sheetId="30" r:id="rId30"/>
  </sheets>
  <definedNames>
    <definedName name="_xlnm.Print_Area" localSheetId="18">'Análisis Egresos'!$A$1:$F$46</definedName>
    <definedName name="_xlnm.Print_Area" localSheetId="2">'Analisis Ingr.'!$A$1:$F$48</definedName>
    <definedName name="_xlnm.Print_Titles" localSheetId="17">'Egresos Reales'!$1:$5</definedName>
    <definedName name="_xlnm.Print_Titles" localSheetId="29">'Ing y Egr'!$1:$6</definedName>
    <definedName name="_xlnm.Print_Titles" localSheetId="1">'Ingresos Reales'!$1:$5</definedName>
    <definedName name="_xlnm.Print_Titles" localSheetId="16">'Presupuesto Egresos'!$1:$5</definedName>
    <definedName name="_xlnm.Print_Titles" localSheetId="0">'Presupuesto Ingresos'!$1:$6</definedName>
  </definedNames>
  <calcPr fullCalcOnLoad="1"/>
</workbook>
</file>

<file path=xl/sharedStrings.xml><?xml version="1.0" encoding="utf-8"?>
<sst xmlns="http://schemas.openxmlformats.org/spreadsheetml/2006/main" count="1174" uniqueCount="476">
  <si>
    <t>CONCEPTO</t>
  </si>
  <si>
    <t>F.I.S.M.</t>
  </si>
  <si>
    <t>FORTAMUN</t>
  </si>
  <si>
    <t>Otros</t>
  </si>
  <si>
    <t>TOTAL</t>
  </si>
  <si>
    <t>ANALISIS PRESUPUESTARIO DE INGRESOS</t>
  </si>
  <si>
    <t>ENERO</t>
  </si>
  <si>
    <t>FEBRERO</t>
  </si>
  <si>
    <t>MARZO</t>
  </si>
  <si>
    <t>IMPUESTOS</t>
  </si>
  <si>
    <t>DERECHOS</t>
  </si>
  <si>
    <t>PRODUCTOS</t>
  </si>
  <si>
    <t>APROVECHAMIENTOS</t>
  </si>
  <si>
    <t>PARTICIPACIONES</t>
  </si>
  <si>
    <t>FINANCIAMIENTO</t>
  </si>
  <si>
    <t>FONDO PARA EL FORTALECIMIENTO MUNICIPAL</t>
  </si>
  <si>
    <t>CONTRIBUCION DE VECINOS</t>
  </si>
  <si>
    <t>OTROS</t>
  </si>
  <si>
    <t>Predial</t>
  </si>
  <si>
    <t>Diversos</t>
  </si>
  <si>
    <t>Intereses</t>
  </si>
  <si>
    <t>Multas</t>
  </si>
  <si>
    <t>Donativos</t>
  </si>
  <si>
    <t>Subsidios</t>
  </si>
  <si>
    <t>Indemnizaciones</t>
  </si>
  <si>
    <t>Tenencia</t>
  </si>
  <si>
    <t>Enajenación de Bienes Muebles e Inmuebles</t>
  </si>
  <si>
    <t>Fondo General de Participaciones</t>
  </si>
  <si>
    <t>Fondo Nacional de Fomento Municipal</t>
  </si>
  <si>
    <t xml:space="preserve">T O T A L </t>
  </si>
  <si>
    <t>INGRESOS</t>
  </si>
  <si>
    <t>PRESUPUESTO</t>
  </si>
  <si>
    <t>VARIACION</t>
  </si>
  <si>
    <t>CUADRO ANALITICO DE RECAUDACION DE IMPUESTOS</t>
  </si>
  <si>
    <t>CUADRO ANALITICO DE RECAUDACION DE PRODUCTOS</t>
  </si>
  <si>
    <t>Enajenación de Bienes Mueb. e Inmuebles</t>
  </si>
  <si>
    <t>Arren. o Explotación de Bienes Mueb.o Inm.</t>
  </si>
  <si>
    <t>CUADRO ANALITICO DE RECAUDACION DE APROVECHAMIENTOS</t>
  </si>
  <si>
    <t>CUADRO ANALITICO DE RECAUDACION DE PARTICIPACIONES</t>
  </si>
  <si>
    <t>CUADRO ANALITICO DE RECAUDACION DE OTROS</t>
  </si>
  <si>
    <t>SERVICIOS COMUNITARIOS</t>
  </si>
  <si>
    <t>DESARROLLO SOCIAL</t>
  </si>
  <si>
    <t>ADQUISICIONES</t>
  </si>
  <si>
    <t>Administración de la Función Pública</t>
  </si>
  <si>
    <t>Gastos Administrativos</t>
  </si>
  <si>
    <t>Gastos de la Función</t>
  </si>
  <si>
    <t>Mantenimiento de Vías Públicas</t>
  </si>
  <si>
    <t>Parques, Jardines y Plazas</t>
  </si>
  <si>
    <t>Cultura</t>
  </si>
  <si>
    <t>Asistencia Social</t>
  </si>
  <si>
    <t>Fomento al Deporte</t>
  </si>
  <si>
    <t>Aportaciones a Centros Asistenciales</t>
  </si>
  <si>
    <t>Equipo de Transporte</t>
  </si>
  <si>
    <t>Equipo de Oficina</t>
  </si>
  <si>
    <t>Edificios Públicos</t>
  </si>
  <si>
    <t>Bienes Muebles</t>
  </si>
  <si>
    <t>Bienes Inmuebles</t>
  </si>
  <si>
    <t>Obras Públicas Directas</t>
  </si>
  <si>
    <t>Ecología</t>
  </si>
  <si>
    <t>CUADRO ANALITICO DE SERVICIOS COMUNITARIOS</t>
  </si>
  <si>
    <t>Alumbrado Público</t>
  </si>
  <si>
    <t>CUADRO ANALITICO DE DESARROLLO SOCIAL</t>
  </si>
  <si>
    <t>CUADRO ANALITICO DE ADQUISICIONES</t>
  </si>
  <si>
    <t>CUADRO ANALITICO DEL FONDO DE INFRAESTRUCTURA SOCIAL MUNICIPAL</t>
  </si>
  <si>
    <t>Crédito a la palabra</t>
  </si>
  <si>
    <t>SALDO INICIAL</t>
  </si>
  <si>
    <t>ACUMULADO</t>
  </si>
  <si>
    <t>PREDIAL</t>
  </si>
  <si>
    <t>JUEGOS PERMITIDOS</t>
  </si>
  <si>
    <t>AUM. VALOR Y MEJ. ESP. PROP.</t>
  </si>
  <si>
    <t>TOTAL IMPUESTOS</t>
  </si>
  <si>
    <t>DIVERSOS</t>
  </si>
  <si>
    <t>TOTAL DERECHOS</t>
  </si>
  <si>
    <t>INTERESES</t>
  </si>
  <si>
    <t>TOTAL PRODUCTOS</t>
  </si>
  <si>
    <t>MULTAS</t>
  </si>
  <si>
    <t>DONATIVOS</t>
  </si>
  <si>
    <t>TOTAL APROVECHAMIENTOS</t>
  </si>
  <si>
    <t>FONDO GENERAL PARTICIPACIONES</t>
  </si>
  <si>
    <t>FONDO NACIONAL FOMENTO MUNICIPAL</t>
  </si>
  <si>
    <t>CONTROL VEHICULAR</t>
  </si>
  <si>
    <t>TOTAL PARTICIPACIONES</t>
  </si>
  <si>
    <t>TOTAL CONTRIBUCION VECINOS</t>
  </si>
  <si>
    <t>TOTAL OTROS</t>
  </si>
  <si>
    <t>FINANCIAMIENTOS</t>
  </si>
  <si>
    <t>TOTAL FINANCIAMIENTOS</t>
  </si>
  <si>
    <t>TOTAL INGRESOS</t>
  </si>
  <si>
    <t>DISPONIBLE</t>
  </si>
  <si>
    <t>ADMINISTRACION PUBLICA</t>
  </si>
  <si>
    <t>GASTOS ADMINISTRATIVOS</t>
  </si>
  <si>
    <t>ALUMBRADO PUBLICO</t>
  </si>
  <si>
    <t>LIMPIA MUNICIPAL</t>
  </si>
  <si>
    <t>MANTENIMIENTO VIAS PUBLICAS</t>
  </si>
  <si>
    <t>PARQUES, JARDINES Y PLAZAS</t>
  </si>
  <si>
    <t>PANTEONES MUNICIPALES</t>
  </si>
  <si>
    <t>TOTAL SERVICIOS COMUNITARIOS</t>
  </si>
  <si>
    <t>EDUCACION</t>
  </si>
  <si>
    <t>CULTURA</t>
  </si>
  <si>
    <t>ASISTENCIA SOCIAL</t>
  </si>
  <si>
    <t>TOTAL DESARROLLO SOCIAL</t>
  </si>
  <si>
    <t>EQUIPO DE TRANSPORTE</t>
  </si>
  <si>
    <t>EQUIPO DE COMPUTO</t>
  </si>
  <si>
    <t>EDIFICIOS PUBLICOS</t>
  </si>
  <si>
    <t>EQUIPO DE OFICINA</t>
  </si>
  <si>
    <t>EQUIPO PESADO</t>
  </si>
  <si>
    <t>TOTAL MTTO. CONSERV. ACTIVOS</t>
  </si>
  <si>
    <t>BIENES MUEBLES</t>
  </si>
  <si>
    <t>BIENES INMUEBLES</t>
  </si>
  <si>
    <t>TOTAL ADQUISICIONES</t>
  </si>
  <si>
    <t>DESARROLLO URBANO Y ECOLOGIA</t>
  </si>
  <si>
    <t>OBRAS PUBLICAS DIRECTAS</t>
  </si>
  <si>
    <t>OBRAS DE COPARTICIPACION</t>
  </si>
  <si>
    <t>ECOLOGIA</t>
  </si>
  <si>
    <t>TOTAL DESARROLLO URB. Y ECOLOG</t>
  </si>
  <si>
    <t>FONDO DE FORTALECIMIENTO MUNICIPAL</t>
  </si>
  <si>
    <t>GASTOS FINANCIEROS</t>
  </si>
  <si>
    <t>PAGO DE OBLIGACIONES</t>
  </si>
  <si>
    <t>TOTAL GASTOS FINANCIEROS</t>
  </si>
  <si>
    <t>TOTAL EGRESOS</t>
  </si>
  <si>
    <t>Aum. de Valor y Mej. Específica de la Propiedad</t>
  </si>
  <si>
    <t>Recargos y Accesorios</t>
  </si>
  <si>
    <t>Impuesto sobre Automóviles Nuevos</t>
  </si>
  <si>
    <t>Limpia Municipal</t>
  </si>
  <si>
    <t>Panteones Municipales</t>
  </si>
  <si>
    <t>Educación</t>
  </si>
  <si>
    <t>Equipo de Cómputo</t>
  </si>
  <si>
    <t>FONDO DE INFRAESTRUCTURA SOCIAL MPAL.</t>
  </si>
  <si>
    <t>Progr. Rehabilitación y Mtto. de Escuelas</t>
  </si>
  <si>
    <t>Crédito a la Palabra</t>
  </si>
  <si>
    <t>Progr. Integr. Abatir Rez. Educ. (PIARE)</t>
  </si>
  <si>
    <t>Progr. Abat. Rez. Educ. Inic. y Bás. (PAREIB)</t>
  </si>
  <si>
    <t>Bancos</t>
  </si>
  <si>
    <t>Banobras</t>
  </si>
  <si>
    <t>Arrendamiento Financiero</t>
  </si>
  <si>
    <t>Fondo para el Reord. Comercio Urbano</t>
  </si>
  <si>
    <t>Control Vehícular</t>
  </si>
  <si>
    <t>Impuesto Esp. sobre Producción y Servicios</t>
  </si>
  <si>
    <t>Equipo Pesado</t>
  </si>
  <si>
    <t>Rehabilitación y Mantenimiento Escuelas</t>
  </si>
  <si>
    <t>OTRAS APORTACIONES</t>
  </si>
  <si>
    <t>Adquisición de Inmuebles</t>
  </si>
  <si>
    <t>Diversiones y Espectáculos Públicos</t>
  </si>
  <si>
    <t>Juegos Permitidos</t>
  </si>
  <si>
    <t>Aum. de Valor y Mej. Específica de la Prop.</t>
  </si>
  <si>
    <t>Cooperación para Obras Públicas</t>
  </si>
  <si>
    <t>Servicios Públicos</t>
  </si>
  <si>
    <t>Construcciones y Urbanizaciones</t>
  </si>
  <si>
    <t>Certi., Aut., Const. y Registros</t>
  </si>
  <si>
    <t>Inscripción y Refrendo</t>
  </si>
  <si>
    <t>Revisión, Inspección y Servicios</t>
  </si>
  <si>
    <t>Limpieza de Lotes Baldíos</t>
  </si>
  <si>
    <t>Limpia y Rec. de Des. Indus. y Com.</t>
  </si>
  <si>
    <t>Ocupación de la Vía Pública</t>
  </si>
  <si>
    <t>Créditos a favor del Municipio</t>
  </si>
  <si>
    <t>Establecimientos o Emp. que dep. del Mpio.</t>
  </si>
  <si>
    <t>Venta de Bienes Mostrencos</t>
  </si>
  <si>
    <t>Depósito de Escombros y Desechos Veg.</t>
  </si>
  <si>
    <t>Vta. de Impresos, Formatos y Papel Esp.</t>
  </si>
  <si>
    <t>Eventos Municipales</t>
  </si>
  <si>
    <t>Cauciones cuya pérdida se dec. fav. Mpio.</t>
  </si>
  <si>
    <t>MTTO. Y CONSERVACION ACTIVOS</t>
  </si>
  <si>
    <t>Obras por Coparticipación</t>
  </si>
  <si>
    <t>Establecimientos o Emp. que dependan del Municipio</t>
  </si>
  <si>
    <t>Venta de Obj. recogidos por Dep. de la Admón. Mpal.</t>
  </si>
  <si>
    <t>Depósito de Escombros y Desechos Vegetales</t>
  </si>
  <si>
    <t>Venta de Impresos, Formatos y Papel Especial</t>
  </si>
  <si>
    <t>Cauciones cuya pérdida se declare en favor del Municipio.</t>
  </si>
  <si>
    <t>Fondo para el Reordenamiento del Comercio Urbano</t>
  </si>
  <si>
    <t>Impuesto Especial sobre Producción y Servicios</t>
  </si>
  <si>
    <t>Programa de Rehabilitación y Mantenimiento de Escuelas</t>
  </si>
  <si>
    <t>CUADRO ANALITICO DE RECAUDACION DEL FONDO PARA EL  FORTALECIMIENTO MUNICIPAL</t>
  </si>
  <si>
    <t>Contribución de Vecinos</t>
  </si>
  <si>
    <t>CUADRO ANALITICO DEL FONDO PARA EL FORTALECIMIENTO MUNICIPAL</t>
  </si>
  <si>
    <t>SALDO FINAL</t>
  </si>
  <si>
    <t>Vta. de Obj. Rec. Dptos. Admón.. Mpal.</t>
  </si>
  <si>
    <t>FONDO DE INFRAESTRUCTURA SOCIAL MUNICIPAL</t>
  </si>
  <si>
    <t>CUADRO ANALITICO DE RECAUDACION DEL FONDO DE INFRAESTRUCTURA SOCIAL MUNICIPAL</t>
  </si>
  <si>
    <t>PRESUPUESTO DE INGRESOS</t>
  </si>
  <si>
    <t>INGRESOS REALES</t>
  </si>
  <si>
    <t>PRESUPUESTO DE EGRESOS</t>
  </si>
  <si>
    <t>EGRESOS REALES</t>
  </si>
  <si>
    <t>CUADRO ANALITICO DE RECAUDACION DE FONDOS DESCENTRALIZADOS</t>
  </si>
  <si>
    <t>Fondos Descentralizados</t>
  </si>
  <si>
    <t>CUADRO ANALITICO DE RECAUDACION DE OTRAS APORTACIONES</t>
  </si>
  <si>
    <t>Arrendamiento o Explotación de Bienes Muebles e Inmuebles</t>
  </si>
  <si>
    <t>FONDOS DESCENTRALIZADOS</t>
  </si>
  <si>
    <t>TOTAL OTRAS APORTACIONES</t>
  </si>
  <si>
    <t>CREDITO A LA PALABRA</t>
  </si>
  <si>
    <t>INTEGRAL PARA ABATIR REZAGO EDUC. (PIARE)</t>
  </si>
  <si>
    <t>REHABILITACION Y MANTENIMIENTO ESCUELAS</t>
  </si>
  <si>
    <t>ABATIR REZAGO EDUC. INICIAL Y BASICA (PAREIB)</t>
  </si>
  <si>
    <t>TOTAL OTROS FONDOS</t>
  </si>
  <si>
    <t>CUADRO ANALITICO DE FINANCIAMIENTO</t>
  </si>
  <si>
    <t>PROGR. REHABILIT. Y MTTO. ESCUELAS</t>
  </si>
  <si>
    <t>PROGR. INTEGRAL ABATIR REZAGO EDUC (PIARE)</t>
  </si>
  <si>
    <t>PROGR. ABATIR REZ. EDUC. INIC. Y BASICA (PAREIB)</t>
  </si>
  <si>
    <t>ACLARACIONES</t>
  </si>
  <si>
    <t>TOTAL DE CONTRIB. NVOS. FRACC.</t>
  </si>
  <si>
    <t>CONTRIBUCIONES NUEVOS FRACC.</t>
  </si>
  <si>
    <t>BANCOS</t>
  </si>
  <si>
    <t>BANOBRAS</t>
  </si>
  <si>
    <t>ARRENDAMIENTO FINANCIERO</t>
  </si>
  <si>
    <t>RECARGOS Y ACCESORIOS</t>
  </si>
  <si>
    <t>CREDITOS A FAVOR DEL MUNICIPIO</t>
  </si>
  <si>
    <t>VENTA DE BIENES MOSTRENCOS</t>
  </si>
  <si>
    <t>VTA. OBJ. RECOG. POR DEP. DE LA ADMON. MPAL.</t>
  </si>
  <si>
    <t>DEPOSITO  ESCOMBROS Y DESECHOS VEGETALES</t>
  </si>
  <si>
    <t>VENTA  IMPRESOS, FORMATOS Y PAPEL ESPECIAL</t>
  </si>
  <si>
    <t>EVENTOS MUNICIPALES</t>
  </si>
  <si>
    <t>SUBSIDIOS</t>
  </si>
  <si>
    <t>INDEMNIZACIONES</t>
  </si>
  <si>
    <t>TENENCIA</t>
  </si>
  <si>
    <t>IMPUESTO SOBRE AUTOMOVILES NUEVOS</t>
  </si>
  <si>
    <t xml:space="preserve"> FONDOS DESCENTRALIZADOS</t>
  </si>
  <si>
    <t>ADMINISTRACION DE LA FUNCION PUBLICA</t>
  </si>
  <si>
    <t>GASTOS DE LA FUNCION</t>
  </si>
  <si>
    <t>TOTAL ADMINISTRACION PUBLICA</t>
  </si>
  <si>
    <t>FOMENTO AL DEPORTE</t>
  </si>
  <si>
    <t>APORTACIONES A CENTROS ASISTENCIALES</t>
  </si>
  <si>
    <t>Limpia y Recolección de Desechos Industriales y Comerciales</t>
  </si>
  <si>
    <t>Expedición de Licencias</t>
  </si>
  <si>
    <t>Inscripciones y Refrendo</t>
  </si>
  <si>
    <t>Certificaciones., Autorizaciones, Constancias y Registros</t>
  </si>
  <si>
    <t>ADQUISICION DE INMUEBLES</t>
  </si>
  <si>
    <t>DIVERSIONES Y ESPECTACULOS PUBLICOS</t>
  </si>
  <si>
    <t>COOPERACION PARA OBRAS PUBLICAS</t>
  </si>
  <si>
    <t>SERVICIOS PUBLICOS</t>
  </si>
  <si>
    <t>CONSTRUCCIONES Y URBANIZACIONES</t>
  </si>
  <si>
    <t>CERTIF. AUT. CONST. Y REGISTROS</t>
  </si>
  <si>
    <t>INSCRIPCIONES Y REFRENDO</t>
  </si>
  <si>
    <t>REVISION, INSPECCION Y SERVICIOS</t>
  </si>
  <si>
    <t>EXPEDICION DE LICENCIAS</t>
  </si>
  <si>
    <t>LIMPIEZA DE LOTES BALDIOS</t>
  </si>
  <si>
    <t>LIMPIA Y RECOLECCION DES.  INDUS. Y COM.</t>
  </si>
  <si>
    <t>OCUPACION DE LA VIA PUBLICA</t>
  </si>
  <si>
    <t>CUADRO ANALITICO DE CONTRIBUCIONES NUEVOS FRACCIONAMIENTOS</t>
  </si>
  <si>
    <t>CONTRIBUCIONES POR  NUEVOS FRACCIONAMIENTOS, EDIFICACIONES, PARCELACIONES, RELOTIFICACIONES Y  SUBDIVICIONES PREVISTAS EN LA L.O.T.A.H.D.U.E.</t>
  </si>
  <si>
    <t>Construcción de Nuevas Edificaciones</t>
  </si>
  <si>
    <t>Relotificaciones o Subdivisiones</t>
  </si>
  <si>
    <t>Aportación Federal</t>
  </si>
  <si>
    <t>Apoyo a la Vivienda</t>
  </si>
  <si>
    <t>Programa en Nuevo León Decidimos Todos</t>
  </si>
  <si>
    <t>Programa Iluminación Total</t>
  </si>
  <si>
    <t>Programa de Obras por Conducto de Municipios</t>
  </si>
  <si>
    <t>Gobierno del Estado (Programa Estatal de Inversión)</t>
  </si>
  <si>
    <t>FRACCIONAMIENTOS FUNERARIOS O CEMENTERIOS</t>
  </si>
  <si>
    <t>RELOTIFICACIONES O SUBDIVISIONES</t>
  </si>
  <si>
    <t>Consumo de Combustible</t>
  </si>
  <si>
    <t>Estímulos a la Educación Básica</t>
  </si>
  <si>
    <t>OBLIGACIONES FINANCIERAS</t>
  </si>
  <si>
    <t>Fondo Desastres Naturales</t>
  </si>
  <si>
    <t>Nuevo León Decidimos Todos</t>
  </si>
  <si>
    <t>Iluminación Total</t>
  </si>
  <si>
    <t>Gobierno del Estado (Programa Estatal del Inversión)</t>
  </si>
  <si>
    <t>Programa Fondo Desastres Naturales</t>
  </si>
  <si>
    <t>CONTRIBUCIONES POR NUEVOS FRACCIONAMIENTOS, EDIFICACIONES, PARCELACIONES, RELOTIFICACIONES Y SUBDIVISIONES PREVISTAS EN LA L.O.T.A.H.D.U.E.</t>
  </si>
  <si>
    <t>CONSTRUCCION DE NUEVAS EDIFICACIONES</t>
  </si>
  <si>
    <t>ARRENDAMIENTO O EXPLOTACION DE BIENES MUEB. E INMUEB.</t>
  </si>
  <si>
    <t>ENAJENACION DE BIENES MUEBLES O INMUEBLES</t>
  </si>
  <si>
    <t>ESTABLECIMIENTOS O EMPRESAS QUE DEPENDEN DEL MPIO.</t>
  </si>
  <si>
    <t>CAUCIONES CUYA PERDIDA SE DECLARE A FAVOR DEL  MPIO.</t>
  </si>
  <si>
    <t>IMPUESTO ESPECIAL SOBRE PRODUCCION Y SERVICIOS</t>
  </si>
  <si>
    <t>APORTACION FEDERAL</t>
  </si>
  <si>
    <t>TOTAL DE FONDO DE INFRAESTRUCTURA</t>
  </si>
  <si>
    <t>TOTAL DE FONDO DE FORTALECIMIENTO</t>
  </si>
  <si>
    <t>FONDO DESCENTRALIZADOS</t>
  </si>
  <si>
    <t>TOTAL DE FONDOS DESCENTRALIZADOS</t>
  </si>
  <si>
    <t>APOYO A LA VIVIENDA</t>
  </si>
  <si>
    <t>GOBIERNO DEL ESTADO (PROGRAMA ESTATAL DE INVERSION)</t>
  </si>
  <si>
    <t>PROGRAMA FONDO DE DESASTRES NATURALES</t>
  </si>
  <si>
    <t>PROGRAMA EN NUEVO LEON DECIDIMOS TODOS</t>
  </si>
  <si>
    <t>PROGRAMA ILUMINACION TOTAL</t>
  </si>
  <si>
    <t>PROGRAMA DE OBRAS POR CONDUCTO DE MUNICIPIOS</t>
  </si>
  <si>
    <t>MANTENIMIENTO CONSERVACION DE ACTIVOS</t>
  </si>
  <si>
    <t>FONDO DE INFRAESTRUCTURA MUNICIPAL</t>
  </si>
  <si>
    <t>ESTIMULOS A LA EDUCACION BASICA</t>
  </si>
  <si>
    <t>TOTAL FONDO DE INFRAESTRUCTURA</t>
  </si>
  <si>
    <t>TOTAL FONDO DE FORTALECIMIENTO</t>
  </si>
  <si>
    <t>CUADRO ANALITICO OBLIGACIONES FINANCIERAS</t>
  </si>
  <si>
    <t>ANALISIS PRESUPUESTARIO DE EGRESOS</t>
  </si>
  <si>
    <t>Fraccionamientos Funerarios o Cementerios</t>
  </si>
  <si>
    <t>CUADRO ANALITICO DE RECAUDACION DE CONTRIBUCION DE VECINOS</t>
  </si>
  <si>
    <t>MANTENIMIENTO Y CONSERVACION DE ACTIVOS</t>
  </si>
  <si>
    <t>CUADRO ANALITICO DE ADMINISTRACION PUBLICA</t>
  </si>
  <si>
    <t>CUADRO ANALITICO DE MANTENIMIENTO Y CONSERVACION DE ACTIVOS</t>
  </si>
  <si>
    <t>CUADRO ANALITICO DE DESARROLLO URBANO Y ECOLOGIA</t>
  </si>
  <si>
    <t>ESTADO DE ORIGEN Y APLICACION DE RECURSOS</t>
  </si>
  <si>
    <t>FONDO REORDENAMIENTO DEL COMERCIO URBANO</t>
  </si>
  <si>
    <t>CONSUMO DE COMBUSTIBLE</t>
  </si>
  <si>
    <t>Programa Compensatorio UIE</t>
  </si>
  <si>
    <t>Programa Integral para Abatir el Rezago Educativo (PIARE)</t>
  </si>
  <si>
    <t>Progr. para Abatir el Rezago de Educ. Inicial y Básica (PAREIB)</t>
  </si>
  <si>
    <t>Préstamos de Gobierno</t>
  </si>
  <si>
    <t>Integral para Abatir Rezago educativo(PIARE)</t>
  </si>
  <si>
    <t>Abatir Rezago Educ. Inicial y Básica (PAREIB)</t>
  </si>
  <si>
    <t>PROGRAMA COMPENSATORIO UIE</t>
  </si>
  <si>
    <t>PRESTAMOS DE GOBIERNO</t>
  </si>
  <si>
    <t>CUADRO ANALITICO DE OTROS (APLICACION DE OTRAS APORTACIONES)</t>
  </si>
  <si>
    <t>CUADRO ANALITICO DE RECAUDACION DE DERECHOS</t>
  </si>
  <si>
    <t>OTROS (APLICACION DE OTRAS APORTACIONES)</t>
  </si>
  <si>
    <t>Otros Egresos</t>
  </si>
  <si>
    <t>Eventos Especiales</t>
  </si>
  <si>
    <t>Sueldos</t>
  </si>
  <si>
    <t>Amortización Participaciones</t>
  </si>
  <si>
    <t>Amortización de Participaciones</t>
  </si>
  <si>
    <t>SUELDOS</t>
  </si>
  <si>
    <t>AMORTIZACION PARTICIPACIONES</t>
  </si>
  <si>
    <t>OTROS EGRESOS</t>
  </si>
  <si>
    <t>EVENTOS ESPECIALES</t>
  </si>
  <si>
    <t>MUNICIPIO DE APODACA, N.L.</t>
  </si>
  <si>
    <t>Pago Arrendamiento Financiero</t>
  </si>
  <si>
    <t>PAGO ARRENDAMIENTO FINANCIERO</t>
  </si>
  <si>
    <t>Otras Aportaciones Devolución FONDEN y Administración Directa</t>
  </si>
  <si>
    <t>Centro de Desarrollo Infantil</t>
  </si>
  <si>
    <t>CENTRO DE DESARROLLO INFANTIL</t>
  </si>
  <si>
    <t>Financiamiento Obra Publica</t>
  </si>
  <si>
    <t>Pago Financiamiento Obra Pública</t>
  </si>
  <si>
    <t>Fondo PYME 2006</t>
  </si>
  <si>
    <t>FINANCIAMIENTO OBRA PUBLICA</t>
  </si>
  <si>
    <t>Premio al Mejor Policía</t>
  </si>
  <si>
    <t>Piso y Techo Firme del Adulto Mayor</t>
  </si>
  <si>
    <t>CONTRIBUCIONES POR  NUEVOS FRACCIONAMIENTOS, EDIFICACIONES, PARCELACIONES, RELOTIFICACIONES Y  SUBDIVISIONES PREVISTAS EN LA L.O.T.A.H.D.U.E.</t>
  </si>
  <si>
    <t>CENDIS</t>
  </si>
  <si>
    <t>Fondo PYME 2005</t>
  </si>
  <si>
    <t>Gobierno del Estado</t>
  </si>
  <si>
    <t>Fondo de Desarrollo Municipal</t>
  </si>
  <si>
    <t>FONDO DE DESARROLLO MUNICIPAL</t>
  </si>
  <si>
    <t>Financiamiento Adquisiciones</t>
  </si>
  <si>
    <t>FINANCIAMIENTO ADQUISICIONES</t>
  </si>
  <si>
    <t>Fondo de Fiscalización</t>
  </si>
  <si>
    <t>FONDO DE FISCALIZACION</t>
  </si>
  <si>
    <t>Fondo de Ultracrecimiento</t>
  </si>
  <si>
    <t>Subsemun</t>
  </si>
  <si>
    <t>Fondo Especial</t>
  </si>
  <si>
    <t>FONDO DE ULTRACRECIMIENTO</t>
  </si>
  <si>
    <t>SUBSEMUN</t>
  </si>
  <si>
    <t>FONDO ESPECIAL</t>
  </si>
  <si>
    <t>Gasolina y Diesel</t>
  </si>
  <si>
    <t>GASOLINA Y DIESEL</t>
  </si>
  <si>
    <t>Desarrollo Social</t>
  </si>
  <si>
    <t>Desarrollo Urbano de Nuevo León</t>
  </si>
  <si>
    <t>Desarrollo Urbano de NL</t>
  </si>
  <si>
    <t>DESARROLLO URBANO DE NL</t>
  </si>
  <si>
    <t>D.S. Espacios Publicos</t>
  </si>
  <si>
    <t>D.S. Espacios Públicos</t>
  </si>
  <si>
    <t>D.S. ESPACIOS PUBLICOS</t>
  </si>
  <si>
    <t>Pago de Financiamiento</t>
  </si>
  <si>
    <t>PAGO DE FINANCIAMIENTO</t>
  </si>
  <si>
    <t>Instituto de la Mujer</t>
  </si>
  <si>
    <t>INSTITUTO DE LA MUJER</t>
  </si>
  <si>
    <t>Inereses infra 2007</t>
  </si>
  <si>
    <t>intereses forta 2008</t>
  </si>
  <si>
    <t>intereses infra 2009</t>
  </si>
  <si>
    <t>intereses infra 2008</t>
  </si>
  <si>
    <t>intereses forta 2007</t>
  </si>
  <si>
    <t>intereses forta 2009</t>
  </si>
  <si>
    <t>CONADE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</si>
  <si>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</si>
  <si>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</si>
  <si>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</si>
  <si>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</si>
  <si>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</si>
  <si>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</si>
  <si>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INTERESES INFRA 2007</t>
  </si>
  <si>
    <t>INTERESES INFRA 2008</t>
  </si>
  <si>
    <t>INTERESES INFRA 2009</t>
  </si>
  <si>
    <t>INTERESES FORTA 2007</t>
  </si>
  <si>
    <t>INTERESES FORTA 2008</t>
  </si>
  <si>
    <t>INTERESES FORTA 2009</t>
  </si>
  <si>
    <t>Obras Públicas por Contrato</t>
  </si>
  <si>
    <t>OBRAS PUBLICAS POR CONTRATO</t>
  </si>
  <si>
    <t>Gastos Financieros 2008</t>
  </si>
  <si>
    <t>Gastos Financieros 2009</t>
  </si>
  <si>
    <t>Obras 2008</t>
  </si>
  <si>
    <t>Obras 2009</t>
  </si>
  <si>
    <t>GASTOS FINANCIEROS 2008</t>
  </si>
  <si>
    <t>GASTOS FINANCIEROS 2009</t>
  </si>
  <si>
    <t>OBRAS 2008</t>
  </si>
  <si>
    <t>OBRAS 2009</t>
  </si>
  <si>
    <t>Uniformes y Gastos de Función 2009</t>
  </si>
  <si>
    <t>Bomberos 2009</t>
  </si>
  <si>
    <t>Mantenimiento de Vehiculos 2009</t>
  </si>
  <si>
    <t>Adquisiciones 2009</t>
  </si>
  <si>
    <t>Adquisiciones 2008</t>
  </si>
  <si>
    <t>Uniformes y Gastos de Función 2008</t>
  </si>
  <si>
    <t>Bomberos 2008</t>
  </si>
  <si>
    <t>Mantenimiento de Vehiculos 2008</t>
  </si>
  <si>
    <t>Mantenimiento de Vehículos 2008</t>
  </si>
  <si>
    <t>Mantenimiento de Vehículos 2009</t>
  </si>
  <si>
    <t>UNIFORMES Y GASTOS DE FUNCION 2008</t>
  </si>
  <si>
    <t>UNIFORMES Y GASTOS DE FUNCION 2009</t>
  </si>
  <si>
    <t>BOMBEROS 2008</t>
  </si>
  <si>
    <t>BOMBEROS 2009</t>
  </si>
  <si>
    <t>MANTENIMIENTO DE VEHICULOS 2008</t>
  </si>
  <si>
    <t>MANTENIMIENTO DE VEHICULOS 2009</t>
  </si>
  <si>
    <t>ADQUISICIONES 2008</t>
  </si>
  <si>
    <t>ADQUISICIONES 2009</t>
  </si>
  <si>
    <t>Sueldos (Recursos Propios)</t>
  </si>
  <si>
    <t>SUELDOS (RECURSOS PROPIOS)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</si>
  <si>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</si>
  <si>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</si>
  <si>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</si>
  <si>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</si>
  <si>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</si>
  <si>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D.S. Espacios Públicos 2009</t>
  </si>
  <si>
    <t>Intereses, Comisiones y Otros</t>
  </si>
  <si>
    <t>Pago de Obligaciones (Prestamos Bancarios)</t>
  </si>
  <si>
    <t>Pago de Obligaciones (Préstamos Bancarios)</t>
  </si>
  <si>
    <t>PROGRAMA DE OBRAS POR CONDUCTO DE MUNICIPIOS 2009</t>
  </si>
  <si>
    <t>FONDO DE DESARROLLO MUNICIPAL 2009</t>
  </si>
  <si>
    <t>FONDO DE ULTRACRECIMIENTO 2009</t>
  </si>
  <si>
    <t>SUBSEMUN 2009</t>
  </si>
  <si>
    <t>D.S. ESPACIOS PUBLICOS 2009</t>
  </si>
  <si>
    <t>Fondo Metropolitano</t>
  </si>
  <si>
    <t>FONDO METROPOLITANO</t>
  </si>
  <si>
    <t>DUNL Regia Metropoli Accesibilidad Total</t>
  </si>
  <si>
    <t>Programa Tu Casa 2007</t>
  </si>
  <si>
    <t>PROGRAMA TU CASA 2007</t>
  </si>
  <si>
    <t>Nota.- Se dan de alta nuevos conceptos así como</t>
  </si>
  <si>
    <t>desglose por ejercicios.</t>
  </si>
  <si>
    <t>INTERESES, COMISIONES Y OTROS</t>
  </si>
  <si>
    <t>Electricidad 2007</t>
  </si>
  <si>
    <t>Electricidad 2009</t>
  </si>
  <si>
    <t>ELECTRICIDAD 2007</t>
  </si>
  <si>
    <t>ELECTRICIDAD 2009</t>
  </si>
  <si>
    <t>Subsemun Aportación Municipal</t>
  </si>
  <si>
    <t>Aportación SUBSEMUN</t>
  </si>
  <si>
    <t xml:space="preserve">Aportación SUBSEMUN </t>
  </si>
  <si>
    <t>APORTACION SUBSEMUN 2009</t>
  </si>
  <si>
    <t>SUBSEMUN APORTACION MUNICIPAL</t>
  </si>
  <si>
    <t>Fondo Metropolitano 2009</t>
  </si>
  <si>
    <t>FONDO METROPOLITANO 2009</t>
  </si>
  <si>
    <t>Obras 2007</t>
  </si>
  <si>
    <t>Gastos Financieros 2007</t>
  </si>
  <si>
    <t>Mantenimiento Edificio de Seguridad Pública</t>
  </si>
  <si>
    <t>Mantenimiento Edificio de Seguridad Publica</t>
  </si>
  <si>
    <t>Mantenimiento Edificio de  Seg Publica</t>
  </si>
  <si>
    <t>GASTOS FINANCIEROS 2007</t>
  </si>
  <si>
    <t>OBRAS 2007</t>
  </si>
  <si>
    <t>MANTENIMIENTO EDIFICIO DE SEGURIDAD PUBLICA</t>
  </si>
  <si>
    <t>Obras 2006</t>
  </si>
  <si>
    <t>OBRAS 2006</t>
  </si>
  <si>
    <t xml:space="preserve">Fondo PYME </t>
  </si>
  <si>
    <t>Instituto Nacional de las Mujeres</t>
  </si>
  <si>
    <t>Intereses infra 2010</t>
  </si>
  <si>
    <t>Intereses forta 2010</t>
  </si>
  <si>
    <t>Gastos Financieros 2010</t>
  </si>
  <si>
    <t>Obras 2010</t>
  </si>
  <si>
    <t>Adquisiciones 2010</t>
  </si>
  <si>
    <t>Uniformes y Gastos de Función 2010</t>
  </si>
  <si>
    <t>Bomberos 2010</t>
  </si>
  <si>
    <t>Mantenimiento de Vehiculos 2010</t>
  </si>
  <si>
    <t>CONADE 2009</t>
  </si>
  <si>
    <t>Programa de Obras por Conducto de Municipios 2010</t>
  </si>
  <si>
    <t>Fondo de Desarrollo Municipal 2010</t>
  </si>
  <si>
    <t>Fondo de Ultracrecimiento 2010</t>
  </si>
  <si>
    <t>Subsemun 2010</t>
  </si>
  <si>
    <t>Fondos Descentralizados 2010</t>
  </si>
  <si>
    <t>intereses infra 2010</t>
  </si>
  <si>
    <t>intereses forta 2010</t>
  </si>
  <si>
    <t>INTERESES INFRA 2010</t>
  </si>
  <si>
    <t>INTERESES FORTA 2010</t>
  </si>
  <si>
    <t>Fondos descentralizados 2010</t>
  </si>
  <si>
    <t>Mantenimiento de Vehículos 2010</t>
  </si>
  <si>
    <t>GASTOS FINANCIEROS 2010</t>
  </si>
  <si>
    <t>OBRAS 2010</t>
  </si>
  <si>
    <t>UNIFORMES Y GASTOS DE FUNCION 2010</t>
  </si>
  <si>
    <t>BOMBEROS 2010</t>
  </si>
  <si>
    <t>MANTENIMIENTO DE VEHICULOS 2010</t>
  </si>
  <si>
    <t>ADQUISICIONES 2010</t>
  </si>
  <si>
    <t>PROGRAMA DE OBRAS POR CONDUCTO DE MUNICIPIOS 2010</t>
  </si>
  <si>
    <t>FONDO DE DESARROLLO MUNICIPAL 2010</t>
  </si>
  <si>
    <t>FONDO DE ULTRACRECIMIENTO 2010</t>
  </si>
  <si>
    <t>SUBSEMUN 2010</t>
  </si>
  <si>
    <t>PRIMER TRIMESTRE 2010</t>
  </si>
  <si>
    <t>DEL 1 DE ENERO AL 31 DE MARZO DE 2010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</si>
</sst>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0.0%"/>
    <numFmt numFmtId="173" formatCode="0.0"/>
    <numFmt numFmtId="174" formatCode="#,##0.00_ ;[Red]\-#,##0.00\ "/>
    <numFmt numFmtId="175" formatCode="0_ ;[Red]\-0\ 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/>
    </xf>
    <xf numFmtId="0" fontId="1" fillId="0" borderId="23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4" xfId="0" applyNumberFormat="1" applyFont="1" applyBorder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0" xfId="0" applyNumberFormat="1" applyFont="1" applyAlignment="1" applyProtection="1">
      <alignment horizontal="justify" vertic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1" fillId="0" borderId="2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5" fillId="0" borderId="14" xfId="0" applyFont="1" applyFill="1" applyBorder="1" applyAlignment="1">
      <alignment horizontal="center"/>
    </xf>
    <xf numFmtId="1" fontId="7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" fontId="6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5" fillId="0" borderId="15" xfId="0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1" fontId="5" fillId="0" borderId="15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10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justify"/>
    </xf>
    <xf numFmtId="0" fontId="0" fillId="0" borderId="14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1" fontId="7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7" xfId="0" applyFont="1" applyBorder="1" applyAlignment="1">
      <alignment horizontal="right"/>
    </xf>
    <xf numFmtId="4" fontId="5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" fontId="5" fillId="0" borderId="17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5" fillId="0" borderId="21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4" xfId="54" applyNumberFormat="1" applyFont="1" applyBorder="1" applyAlignment="1">
      <alignment/>
    </xf>
    <xf numFmtId="4" fontId="0" fillId="0" borderId="14" xfId="54" applyNumberFormat="1" applyFont="1" applyBorder="1" applyAlignment="1">
      <alignment vertical="top"/>
    </xf>
    <xf numFmtId="4" fontId="1" fillId="0" borderId="12" xfId="54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19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1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0" fillId="0" borderId="38" xfId="0" applyNumberFormat="1" applyFont="1" applyBorder="1" applyAlignment="1">
      <alignment/>
    </xf>
    <xf numFmtId="1" fontId="0" fillId="0" borderId="26" xfId="0" applyNumberFormat="1" applyFont="1" applyBorder="1" applyAlignment="1" applyProtection="1">
      <alignment/>
      <protection locked="0"/>
    </xf>
    <xf numFmtId="4" fontId="0" fillId="0" borderId="22" xfId="54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>
      <alignment/>
    </xf>
    <xf numFmtId="4" fontId="0" fillId="0" borderId="0" xfId="54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19" xfId="54" applyNumberFormat="1" applyFont="1" applyBorder="1" applyAlignment="1">
      <alignment/>
    </xf>
    <xf numFmtId="4" fontId="0" fillId="0" borderId="21" xfId="54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4" fontId="1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4" fontId="0" fillId="0" borderId="44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1" fontId="5" fillId="0" borderId="14" xfId="0" applyNumberFormat="1" applyFont="1" applyFill="1" applyBorder="1" applyAlignment="1">
      <alignment horizontal="right"/>
    </xf>
    <xf numFmtId="1" fontId="0" fillId="0" borderId="20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/>
    </xf>
    <xf numFmtId="1" fontId="6" fillId="0" borderId="18" xfId="0" applyNumberFormat="1" applyFont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1" fontId="1" fillId="0" borderId="14" xfId="0" applyNumberFormat="1" applyFont="1" applyFill="1" applyBorder="1" applyAlignment="1" applyProtection="1">
      <alignment vertical="center"/>
      <protection locked="0"/>
    </xf>
    <xf numFmtId="4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" fontId="0" fillId="0" borderId="15" xfId="0" applyNumberFormat="1" applyFont="1" applyFill="1" applyBorder="1" applyAlignment="1" applyProtection="1">
      <alignment/>
      <protection locked="0"/>
    </xf>
    <xf numFmtId="1" fontId="0" fillId="0" borderId="25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1" fillId="0" borderId="18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15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1" fontId="3" fillId="0" borderId="0" xfId="0" applyNumberFormat="1" applyFont="1" applyFill="1" applyAlignment="1" applyProtection="1" quotePrefix="1">
      <alignment horizontal="left"/>
      <protection locked="0"/>
    </xf>
    <xf numFmtId="1" fontId="3" fillId="0" borderId="0" xfId="0" applyNumberFormat="1" applyFont="1" applyFill="1" applyAlignment="1" applyProtection="1">
      <alignment horizontal="justify" vertical="center"/>
      <protection locked="0"/>
    </xf>
    <xf numFmtId="1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 applyProtection="1" quotePrefix="1">
      <alignment horizontal="left"/>
      <protection locked="0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/>
      <protection locked="0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45" xfId="0" applyNumberFormat="1" applyFont="1" applyBorder="1" applyAlignment="1">
      <alignment/>
    </xf>
    <xf numFmtId="4" fontId="0" fillId="0" borderId="0" xfId="54" applyNumberFormat="1" applyFont="1" applyFill="1" applyBorder="1" applyAlignment="1">
      <alignment/>
    </xf>
    <xf numFmtId="4" fontId="0" fillId="0" borderId="19" xfId="54" applyNumberFormat="1" applyFont="1" applyFill="1" applyBorder="1" applyAlignment="1">
      <alignment/>
    </xf>
    <xf numFmtId="4" fontId="0" fillId="0" borderId="21" xfId="54" applyNumberFormat="1" applyFont="1" applyFill="1" applyBorder="1" applyAlignment="1">
      <alignment/>
    </xf>
    <xf numFmtId="4" fontId="0" fillId="0" borderId="22" xfId="54" applyNumberFormat="1" applyFont="1" applyFill="1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15" xfId="0" applyFill="1" applyBorder="1" applyAlignment="1">
      <alignment/>
    </xf>
    <xf numFmtId="4" fontId="0" fillId="0" borderId="15" xfId="54" applyNumberFormat="1" applyFont="1" applyBorder="1" applyAlignment="1">
      <alignment/>
    </xf>
    <xf numFmtId="0" fontId="1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horizontal="justify" vertical="justify"/>
    </xf>
    <xf numFmtId="0" fontId="0" fillId="0" borderId="17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" fontId="1" fillId="0" borderId="12" xfId="54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9" fontId="0" fillId="0" borderId="0" xfId="0" applyNumberFormat="1" applyFill="1" applyAlignment="1">
      <alignment/>
    </xf>
    <xf numFmtId="39" fontId="1" fillId="0" borderId="23" xfId="0" applyNumberFormat="1" applyFont="1" applyFill="1" applyBorder="1" applyAlignment="1">
      <alignment horizontal="center"/>
    </xf>
    <xf numFmtId="39" fontId="1" fillId="0" borderId="13" xfId="0" applyNumberFormat="1" applyFon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1" fillId="0" borderId="14" xfId="0" applyNumberFormat="1" applyFont="1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25" xfId="0" applyNumberFormat="1" applyFill="1" applyBorder="1" applyAlignment="1">
      <alignment/>
    </xf>
    <xf numFmtId="39" fontId="1" fillId="0" borderId="1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152400</xdr:rowOff>
    </xdr:from>
    <xdr:to>
      <xdr:col>6</xdr:col>
      <xdr:colOff>0</xdr:colOff>
      <xdr:row>33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800850" y="1190625"/>
          <a:ext cx="3143250" cy="435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2495550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76975" y="1219200"/>
          <a:ext cx="2438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2171700</xdr:colOff>
      <xdr:row>57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05725" y="1228725"/>
          <a:ext cx="2133600" cy="691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2114550</xdr:colOff>
      <xdr:row>12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86525" y="1219200"/>
          <a:ext cx="20574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38100</xdr:rowOff>
    </xdr:from>
    <xdr:to>
      <xdr:col>5</xdr:col>
      <xdr:colOff>2057400</xdr:colOff>
      <xdr:row>44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209800"/>
          <a:ext cx="8448675" cy="510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1809750</xdr:colOff>
      <xdr:row>20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17716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1809750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17716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38100</xdr:rowOff>
    </xdr:from>
    <xdr:to>
      <xdr:col>5</xdr:col>
      <xdr:colOff>1790700</xdr:colOff>
      <xdr:row>43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2209800"/>
          <a:ext cx="8181975" cy="491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2219325</xdr:colOff>
      <xdr:row>27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43825" y="1238250"/>
          <a:ext cx="2181225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7</xdr:row>
      <xdr:rowOff>38100</xdr:rowOff>
    </xdr:from>
    <xdr:to>
      <xdr:col>5</xdr:col>
      <xdr:colOff>2143125</xdr:colOff>
      <xdr:row>16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05575" y="1238250"/>
          <a:ext cx="20669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2152650</xdr:colOff>
      <xdr:row>22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86525" y="1219200"/>
          <a:ext cx="20955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57150</xdr:rowOff>
    </xdr:from>
    <xdr:to>
      <xdr:col>5</xdr:col>
      <xdr:colOff>2400300</xdr:colOff>
      <xdr:row>24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57300"/>
          <a:ext cx="23622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2314575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2276475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66675</xdr:rowOff>
    </xdr:from>
    <xdr:to>
      <xdr:col>5</xdr:col>
      <xdr:colOff>1752600</xdr:colOff>
      <xdr:row>45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3857625"/>
          <a:ext cx="8039100" cy="357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1790700</xdr:colOff>
      <xdr:row>22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353175" y="1228725"/>
          <a:ext cx="17621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2247900</xdr:colOff>
      <xdr:row>14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22098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38100</xdr:rowOff>
    </xdr:from>
    <xdr:to>
      <xdr:col>5</xdr:col>
      <xdr:colOff>2171700</xdr:colOff>
      <xdr:row>18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38250"/>
          <a:ext cx="2133600" cy="187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19050</xdr:rowOff>
    </xdr:from>
    <xdr:to>
      <xdr:col>5</xdr:col>
      <xdr:colOff>2828925</xdr:colOff>
      <xdr:row>32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048375" y="1219200"/>
          <a:ext cx="2771775" cy="418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65</xdr:row>
      <xdr:rowOff>0</xdr:rowOff>
    </xdr:from>
    <xdr:to>
      <xdr:col>5</xdr:col>
      <xdr:colOff>2819400</xdr:colOff>
      <xdr:row>65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09800" y="8324850"/>
          <a:ext cx="672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19050</xdr:rowOff>
    </xdr:from>
    <xdr:to>
      <xdr:col>5</xdr:col>
      <xdr:colOff>1809750</xdr:colOff>
      <xdr:row>20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10350" y="1219200"/>
          <a:ext cx="179070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38100</xdr:rowOff>
    </xdr:from>
    <xdr:to>
      <xdr:col>5</xdr:col>
      <xdr:colOff>2505075</xdr:colOff>
      <xdr:row>34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57975" y="1238250"/>
          <a:ext cx="24479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38100</xdr:rowOff>
    </xdr:from>
    <xdr:to>
      <xdr:col>5</xdr:col>
      <xdr:colOff>2524125</xdr:colOff>
      <xdr:row>44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5772150"/>
          <a:ext cx="908685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19050</xdr:rowOff>
    </xdr:from>
    <xdr:to>
      <xdr:col>5</xdr:col>
      <xdr:colOff>2286000</xdr:colOff>
      <xdr:row>16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00" y="1219200"/>
          <a:ext cx="22574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57150</xdr:rowOff>
    </xdr:from>
    <xdr:to>
      <xdr:col>5</xdr:col>
      <xdr:colOff>2257425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24650" y="1257300"/>
          <a:ext cx="2200275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38100</xdr:rowOff>
    </xdr:from>
    <xdr:to>
      <xdr:col>5</xdr:col>
      <xdr:colOff>2247900</xdr:colOff>
      <xdr:row>45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5448300"/>
          <a:ext cx="88963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19050</xdr:rowOff>
    </xdr:from>
    <xdr:to>
      <xdr:col>5</xdr:col>
      <xdr:colOff>2638425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219200"/>
          <a:ext cx="2600325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57150</xdr:rowOff>
    </xdr:from>
    <xdr:to>
      <xdr:col>5</xdr:col>
      <xdr:colOff>2647950</xdr:colOff>
      <xdr:row>44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171950"/>
          <a:ext cx="9058275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57150</xdr:rowOff>
    </xdr:from>
    <xdr:to>
      <xdr:col>5</xdr:col>
      <xdr:colOff>1809750</xdr:colOff>
      <xdr:row>27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86525" y="1257300"/>
          <a:ext cx="1752600" cy="3333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9525</xdr:rowOff>
    </xdr:from>
    <xdr:to>
      <xdr:col>5</xdr:col>
      <xdr:colOff>2638425</xdr:colOff>
      <xdr:row>19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29375" y="1209675"/>
          <a:ext cx="263842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76200</xdr:rowOff>
    </xdr:from>
    <xdr:to>
      <xdr:col>5</xdr:col>
      <xdr:colOff>2524125</xdr:colOff>
      <xdr:row>44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3381375"/>
          <a:ext cx="8896350" cy="381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</xdr:row>
      <xdr:rowOff>38100</xdr:rowOff>
    </xdr:from>
    <xdr:to>
      <xdr:col>5</xdr:col>
      <xdr:colOff>2476500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86525" y="1238250"/>
          <a:ext cx="241935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0"/>
  <sheetViews>
    <sheetView zoomScale="80" zoomScaleNormal="80" zoomScalePageLayoutView="0" workbookViewId="0" topLeftCell="A1">
      <selection activeCell="J27" sqref="J27"/>
    </sheetView>
  </sheetViews>
  <sheetFormatPr defaultColWidth="16.00390625" defaultRowHeight="12.75"/>
  <cols>
    <col min="1" max="1" width="57.57421875" style="140" customWidth="1"/>
    <col min="2" max="2" width="14.57421875" style="0" bestFit="1" customWidth="1"/>
    <col min="3" max="4" width="13.57421875" style="0" bestFit="1" customWidth="1"/>
    <col min="5" max="5" width="14.57421875" style="0" bestFit="1" customWidth="1"/>
  </cols>
  <sheetData>
    <row r="1" spans="1:5" ht="15.75">
      <c r="A1" s="221" t="s">
        <v>309</v>
      </c>
      <c r="B1" s="221"/>
      <c r="C1" s="221"/>
      <c r="D1" s="221"/>
      <c r="E1" s="221"/>
    </row>
    <row r="2" spans="1:5" ht="12.75">
      <c r="A2" s="220" t="s">
        <v>474</v>
      </c>
      <c r="B2" s="220"/>
      <c r="C2" s="220"/>
      <c r="D2" s="220"/>
      <c r="E2" s="220"/>
    </row>
    <row r="3" spans="1:5" ht="12.75">
      <c r="A3" s="220" t="s">
        <v>177</v>
      </c>
      <c r="B3" s="220"/>
      <c r="C3" s="220"/>
      <c r="D3" s="220"/>
      <c r="E3" s="220"/>
    </row>
    <row r="4" spans="1:5" ht="13.5" thickBot="1">
      <c r="A4" s="157"/>
      <c r="B4" s="103"/>
      <c r="C4" s="103"/>
      <c r="D4" s="103"/>
      <c r="E4" s="103"/>
    </row>
    <row r="5" spans="1:60" ht="13.5" thickBot="1">
      <c r="A5" s="163" t="s">
        <v>0</v>
      </c>
      <c r="B5" s="22" t="s">
        <v>6</v>
      </c>
      <c r="C5" s="22" t="s">
        <v>7</v>
      </c>
      <c r="D5" s="22" t="s">
        <v>8</v>
      </c>
      <c r="E5" s="22" t="s">
        <v>66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2:60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>
      <c r="A7" s="164" t="s">
        <v>9</v>
      </c>
      <c r="B7" s="23">
        <f>SUM(B8:B11)</f>
        <v>56892000</v>
      </c>
      <c r="C7" s="87">
        <f>SUM(C8:C11)</f>
        <v>18892000</v>
      </c>
      <c r="D7" s="23">
        <f>SUM(D8:D11)</f>
        <v>11922000</v>
      </c>
      <c r="E7" s="23">
        <f>SUM(E8:E11)</f>
        <v>87706000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2.75">
      <c r="A8" s="160" t="s">
        <v>18</v>
      </c>
      <c r="B8" s="26">
        <v>50000000</v>
      </c>
      <c r="C8" s="133">
        <v>12000000</v>
      </c>
      <c r="D8" s="26">
        <v>5000000</v>
      </c>
      <c r="E8" s="26">
        <f aca="true" t="shared" si="0" ref="E8:E13">SUM(B8:D8)</f>
        <v>67000000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2.75">
      <c r="A9" s="160" t="s">
        <v>140</v>
      </c>
      <c r="B9" s="26">
        <v>6872000</v>
      </c>
      <c r="C9" s="26">
        <v>6872000</v>
      </c>
      <c r="D9" s="26">
        <v>6872000</v>
      </c>
      <c r="E9" s="26">
        <f t="shared" si="0"/>
        <v>20616000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2.75">
      <c r="A10" s="160" t="s">
        <v>141</v>
      </c>
      <c r="B10" s="26">
        <v>20000</v>
      </c>
      <c r="C10" s="26">
        <v>20000</v>
      </c>
      <c r="D10" s="26">
        <v>50000</v>
      </c>
      <c r="E10" s="26">
        <f t="shared" si="0"/>
        <v>90000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2.75">
      <c r="A11" s="160" t="s">
        <v>142</v>
      </c>
      <c r="B11" s="26"/>
      <c r="C11" s="133"/>
      <c r="D11" s="26"/>
      <c r="E11" s="26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2.75">
      <c r="A12" s="160" t="s">
        <v>119</v>
      </c>
      <c r="B12" s="26"/>
      <c r="C12" s="131"/>
      <c r="D12" s="26"/>
      <c r="E12" s="26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2.75">
      <c r="A13" s="160" t="s">
        <v>120</v>
      </c>
      <c r="B13" s="26"/>
      <c r="C13" s="131"/>
      <c r="D13" s="26"/>
      <c r="E13" s="26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2.75">
      <c r="A14" s="160"/>
      <c r="B14" s="26"/>
      <c r="C14" s="131"/>
      <c r="D14" s="26"/>
      <c r="E14" s="2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174" t="s">
        <v>10</v>
      </c>
      <c r="B15" s="24">
        <f>SUM(B17:B27)</f>
        <v>5860000</v>
      </c>
      <c r="C15" s="90">
        <f>SUM(C17:C27)</f>
        <v>5800000</v>
      </c>
      <c r="D15" s="24">
        <f>SUM(D17:D27)</f>
        <v>7670000</v>
      </c>
      <c r="E15" s="24">
        <f>SUM(E16:E27)</f>
        <v>19330000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2.75">
      <c r="A16" s="160" t="s">
        <v>144</v>
      </c>
      <c r="B16" s="26"/>
      <c r="C16" s="26"/>
      <c r="D16" s="26"/>
      <c r="E16" s="26">
        <f aca="true" t="shared" si="1" ref="E16:E27">SUM(B16:D16)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2.75">
      <c r="A17" s="160" t="s">
        <v>145</v>
      </c>
      <c r="B17" s="26">
        <v>12000</v>
      </c>
      <c r="C17" s="133">
        <v>11000</v>
      </c>
      <c r="D17" s="26">
        <v>120000</v>
      </c>
      <c r="E17" s="26">
        <f t="shared" si="1"/>
        <v>143000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2.75">
      <c r="A18" s="160" t="s">
        <v>146</v>
      </c>
      <c r="B18" s="26">
        <v>4900000</v>
      </c>
      <c r="C18" s="26">
        <v>4900000</v>
      </c>
      <c r="D18" s="26">
        <v>4900000</v>
      </c>
      <c r="E18" s="26">
        <f t="shared" si="1"/>
        <v>14700000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2.75">
      <c r="A19" s="160" t="s">
        <v>222</v>
      </c>
      <c r="B19" s="26">
        <v>22000</v>
      </c>
      <c r="C19" s="133">
        <v>21000</v>
      </c>
      <c r="D19" s="26">
        <v>71500</v>
      </c>
      <c r="E19" s="26">
        <f t="shared" si="1"/>
        <v>114500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2.75">
      <c r="A20" s="160" t="s">
        <v>221</v>
      </c>
      <c r="B20" s="26">
        <v>41000</v>
      </c>
      <c r="C20" s="133">
        <v>38000</v>
      </c>
      <c r="D20" s="26">
        <v>865000</v>
      </c>
      <c r="E20" s="26">
        <f t="shared" si="1"/>
        <v>944000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2.75">
      <c r="A21" s="160" t="s">
        <v>149</v>
      </c>
      <c r="B21" s="26"/>
      <c r="C21" s="133"/>
      <c r="D21" s="26"/>
      <c r="E21" s="26">
        <f t="shared" si="1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2.75">
      <c r="A22" s="160" t="s">
        <v>220</v>
      </c>
      <c r="B22" s="26">
        <v>320000</v>
      </c>
      <c r="C22" s="133">
        <v>300000</v>
      </c>
      <c r="D22" s="26">
        <v>266500</v>
      </c>
      <c r="E22" s="26">
        <f t="shared" si="1"/>
        <v>886500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2.75">
      <c r="A23" s="160" t="s">
        <v>150</v>
      </c>
      <c r="B23" s="26"/>
      <c r="C23" s="131"/>
      <c r="D23" s="26"/>
      <c r="E23" s="26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2.75">
      <c r="A24" s="160" t="s">
        <v>219</v>
      </c>
      <c r="B24" s="26"/>
      <c r="C24" s="131"/>
      <c r="D24" s="26"/>
      <c r="E24" s="26">
        <f t="shared" si="1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2.75">
      <c r="A25" s="160" t="s">
        <v>152</v>
      </c>
      <c r="B25" s="26">
        <v>45000</v>
      </c>
      <c r="C25" s="133">
        <v>42000</v>
      </c>
      <c r="D25" s="26">
        <v>55000</v>
      </c>
      <c r="E25" s="26">
        <f t="shared" si="1"/>
        <v>142000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2.75">
      <c r="A26" s="160" t="s">
        <v>19</v>
      </c>
      <c r="B26" s="26">
        <v>520000</v>
      </c>
      <c r="C26" s="133">
        <v>488000</v>
      </c>
      <c r="D26" s="26">
        <v>1392000</v>
      </c>
      <c r="E26" s="26">
        <f t="shared" si="1"/>
        <v>2400000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160" t="s">
        <v>120</v>
      </c>
      <c r="B27" s="26"/>
      <c r="C27" s="131"/>
      <c r="D27" s="26"/>
      <c r="E27" s="26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2.75">
      <c r="A28" s="160"/>
      <c r="B28" s="26"/>
      <c r="C28" s="131"/>
      <c r="D28" s="26"/>
      <c r="E28" s="2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38.25">
      <c r="A29" s="198" t="s">
        <v>236</v>
      </c>
      <c r="B29" s="24">
        <f>SUM(B30:B32)</f>
        <v>0</v>
      </c>
      <c r="C29" s="90">
        <f>SUM(C30:C32)</f>
        <v>0</v>
      </c>
      <c r="D29" s="24">
        <f>SUM(D30:D32)</f>
        <v>0</v>
      </c>
      <c r="E29" s="24">
        <f>SUM(E30:E32)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2.75">
      <c r="A30" s="199" t="s">
        <v>237</v>
      </c>
      <c r="B30" s="26"/>
      <c r="C30" s="131"/>
      <c r="D30" s="26"/>
      <c r="E30" s="26">
        <f>SUM(B30:D30)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2.75">
      <c r="A31" s="199" t="s">
        <v>280</v>
      </c>
      <c r="B31" s="26"/>
      <c r="C31" s="131"/>
      <c r="D31" s="26"/>
      <c r="E31" s="26">
        <f>SUM(B31:D31)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2.75">
      <c r="A32" s="199" t="s">
        <v>238</v>
      </c>
      <c r="B32" s="26"/>
      <c r="C32" s="131"/>
      <c r="D32" s="26"/>
      <c r="E32" s="26">
        <f>SUM(B32:D32)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2.75">
      <c r="A33" s="160"/>
      <c r="B33" s="26"/>
      <c r="C33" s="131"/>
      <c r="D33" s="26"/>
      <c r="E33" s="2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2.75">
      <c r="A34" s="169" t="s">
        <v>11</v>
      </c>
      <c r="B34" s="24">
        <f>SUM(B35:B45)</f>
        <v>580000</v>
      </c>
      <c r="C34" s="90">
        <f>SUM(C35:C45)</f>
        <v>580000</v>
      </c>
      <c r="D34" s="24">
        <f>SUM(D35:D45)</f>
        <v>580000</v>
      </c>
      <c r="E34" s="24">
        <f>SUM(E35:E45)</f>
        <v>1740000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2.75">
      <c r="A35" s="160" t="s">
        <v>26</v>
      </c>
      <c r="B35" s="26">
        <v>42000</v>
      </c>
      <c r="C35" s="133">
        <v>42000</v>
      </c>
      <c r="D35" s="26">
        <v>42000</v>
      </c>
      <c r="E35" s="26">
        <f aca="true" t="shared" si="2" ref="E35:E45">SUM(B35:D35)</f>
        <v>126000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2.75">
      <c r="A36" s="160" t="s">
        <v>184</v>
      </c>
      <c r="B36" s="26">
        <v>190000</v>
      </c>
      <c r="C36" s="133">
        <v>190000</v>
      </c>
      <c r="D36" s="26">
        <v>190000</v>
      </c>
      <c r="E36" s="26">
        <f t="shared" si="2"/>
        <v>570000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2.75">
      <c r="A37" s="160" t="s">
        <v>153</v>
      </c>
      <c r="B37" s="26"/>
      <c r="C37" s="131"/>
      <c r="D37" s="26"/>
      <c r="E37" s="26">
        <f t="shared" si="2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2.75">
      <c r="A38" s="160" t="s">
        <v>162</v>
      </c>
      <c r="B38" s="26"/>
      <c r="C38" s="131"/>
      <c r="D38" s="26"/>
      <c r="E38" s="26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2.75">
      <c r="A39" s="160" t="s">
        <v>155</v>
      </c>
      <c r="B39" s="26"/>
      <c r="C39" s="131"/>
      <c r="D39" s="26"/>
      <c r="E39" s="26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2.75">
      <c r="A40" s="160" t="s">
        <v>163</v>
      </c>
      <c r="B40" s="26"/>
      <c r="C40" s="131"/>
      <c r="D40" s="26"/>
      <c r="E40" s="26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2.75">
      <c r="A41" s="160" t="s">
        <v>164</v>
      </c>
      <c r="B41" s="26"/>
      <c r="C41" s="131"/>
      <c r="D41" s="26"/>
      <c r="E41" s="26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2.75">
      <c r="A42" s="160" t="s">
        <v>165</v>
      </c>
      <c r="B42" s="26"/>
      <c r="C42" s="131"/>
      <c r="D42" s="26"/>
      <c r="E42" s="26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2.75">
      <c r="A43" s="160" t="s">
        <v>20</v>
      </c>
      <c r="B43" s="26">
        <v>340000</v>
      </c>
      <c r="C43" s="133">
        <v>340000</v>
      </c>
      <c r="D43" s="26">
        <v>340000</v>
      </c>
      <c r="E43" s="26">
        <f t="shared" si="2"/>
        <v>1020000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160" t="s">
        <v>158</v>
      </c>
      <c r="B44" s="26"/>
      <c r="C44" s="131"/>
      <c r="D44" s="26"/>
      <c r="E44" s="26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160" t="s">
        <v>19</v>
      </c>
      <c r="B45" s="26">
        <v>8000</v>
      </c>
      <c r="C45" s="26">
        <v>8000</v>
      </c>
      <c r="D45" s="26">
        <v>8000</v>
      </c>
      <c r="E45" s="26">
        <f t="shared" si="2"/>
        <v>24000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160"/>
      <c r="B46" s="26"/>
      <c r="C46" s="131"/>
      <c r="D46" s="26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169" t="s">
        <v>12</v>
      </c>
      <c r="B47" s="24">
        <f>SUM(B48:B54)</f>
        <v>2130000</v>
      </c>
      <c r="C47" s="90">
        <f>SUM(C48:C54)</f>
        <v>3940000</v>
      </c>
      <c r="D47" s="24">
        <f>SUM(D48:D54)</f>
        <v>6990000</v>
      </c>
      <c r="E47" s="24">
        <f>SUM(E48:E54)</f>
        <v>13060000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160" t="s">
        <v>21</v>
      </c>
      <c r="B48" s="26">
        <v>1290000</v>
      </c>
      <c r="C48" s="133">
        <v>2380000</v>
      </c>
      <c r="D48" s="26">
        <v>3200000</v>
      </c>
      <c r="E48" s="26">
        <f aca="true" t="shared" si="3" ref="E48:E54">SUM(B48:D48)</f>
        <v>6870000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160" t="s">
        <v>22</v>
      </c>
      <c r="B49" s="26">
        <v>640000</v>
      </c>
      <c r="C49" s="133">
        <v>1350000</v>
      </c>
      <c r="D49" s="26">
        <v>3400000</v>
      </c>
      <c r="E49" s="26">
        <f t="shared" si="3"/>
        <v>5390000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160" t="s">
        <v>23</v>
      </c>
      <c r="B50" s="26"/>
      <c r="C50" s="131"/>
      <c r="D50" s="26"/>
      <c r="E50" s="26">
        <f t="shared" si="3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160" t="s">
        <v>166</v>
      </c>
      <c r="B51" s="26"/>
      <c r="C51" s="131"/>
      <c r="D51" s="26"/>
      <c r="E51" s="26">
        <f t="shared" si="3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160" t="s">
        <v>24</v>
      </c>
      <c r="B52" s="26"/>
      <c r="C52" s="131"/>
      <c r="D52" s="26"/>
      <c r="E52" s="26">
        <f t="shared" si="3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160" t="s">
        <v>19</v>
      </c>
      <c r="B53" s="26">
        <v>90000</v>
      </c>
      <c r="C53" s="133">
        <v>90000</v>
      </c>
      <c r="D53" s="26">
        <v>90000</v>
      </c>
      <c r="E53" s="26">
        <f t="shared" si="3"/>
        <v>270000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196" t="s">
        <v>120</v>
      </c>
      <c r="B54" s="27">
        <v>110000</v>
      </c>
      <c r="C54" s="133">
        <v>120000</v>
      </c>
      <c r="D54" s="27">
        <v>300000</v>
      </c>
      <c r="E54" s="27">
        <f t="shared" si="3"/>
        <v>530000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3.5" customHeight="1">
      <c r="A55" s="200"/>
      <c r="B55" s="129"/>
      <c r="C55" s="129"/>
      <c r="D55" s="129"/>
      <c r="E55" s="12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201" t="s">
        <v>13</v>
      </c>
      <c r="B56" s="23">
        <f>SUM(B57:B65)</f>
        <v>17695000</v>
      </c>
      <c r="C56" s="23">
        <f>SUM(C57:C65)</f>
        <v>19645000</v>
      </c>
      <c r="D56" s="23">
        <f>SUM(D57:D65)</f>
        <v>18235000</v>
      </c>
      <c r="E56" s="23">
        <f>SUM(E57:E65)</f>
        <v>55575000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130" t="s">
        <v>27</v>
      </c>
      <c r="B57" s="26">
        <v>12025000</v>
      </c>
      <c r="C57" s="133">
        <v>11725000</v>
      </c>
      <c r="D57" s="26">
        <v>11825000</v>
      </c>
      <c r="E57" s="26">
        <f aca="true" t="shared" si="4" ref="E57:E65">SUM(B57:D57)</f>
        <v>35575000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130" t="s">
        <v>28</v>
      </c>
      <c r="B58" s="26">
        <v>900000</v>
      </c>
      <c r="C58" s="133">
        <v>900000</v>
      </c>
      <c r="D58" s="26">
        <v>500000</v>
      </c>
      <c r="E58" s="26">
        <f t="shared" si="4"/>
        <v>2300000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130" t="s">
        <v>167</v>
      </c>
      <c r="B59" s="26"/>
      <c r="C59" s="131"/>
      <c r="D59" s="26"/>
      <c r="E59" s="26">
        <f t="shared" si="4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130" t="s">
        <v>25</v>
      </c>
      <c r="B60" s="26">
        <v>1150000</v>
      </c>
      <c r="C60" s="133">
        <v>4530000</v>
      </c>
      <c r="D60" s="26">
        <v>3360000</v>
      </c>
      <c r="E60" s="26">
        <f t="shared" si="4"/>
        <v>9040000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130" t="s">
        <v>135</v>
      </c>
      <c r="B61" s="26">
        <v>270000</v>
      </c>
      <c r="C61" s="133">
        <v>0</v>
      </c>
      <c r="D61" s="26">
        <v>0</v>
      </c>
      <c r="E61" s="26">
        <f t="shared" si="4"/>
        <v>270000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130" t="s">
        <v>121</v>
      </c>
      <c r="B62" s="26">
        <v>1300000</v>
      </c>
      <c r="C62" s="133">
        <v>580000</v>
      </c>
      <c r="D62" s="26">
        <v>350000</v>
      </c>
      <c r="E62" s="26">
        <f t="shared" si="4"/>
        <v>2230000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130" t="s">
        <v>168</v>
      </c>
      <c r="B63" s="26">
        <v>400000</v>
      </c>
      <c r="C63" s="133">
        <v>810000</v>
      </c>
      <c r="D63" s="26">
        <v>500000</v>
      </c>
      <c r="E63" s="26">
        <f t="shared" si="4"/>
        <v>1710000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130" t="s">
        <v>329</v>
      </c>
      <c r="B64" s="26">
        <v>650000</v>
      </c>
      <c r="C64" s="131">
        <v>600000</v>
      </c>
      <c r="D64" s="26">
        <v>600000</v>
      </c>
      <c r="E64" s="26">
        <f t="shared" si="4"/>
        <v>1850000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130" t="s">
        <v>337</v>
      </c>
      <c r="B65" s="26">
        <v>1000000</v>
      </c>
      <c r="C65" s="131">
        <v>500000</v>
      </c>
      <c r="D65" s="26">
        <v>1100000</v>
      </c>
      <c r="E65" s="26">
        <f t="shared" si="4"/>
        <v>2600000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174" t="s">
        <v>175</v>
      </c>
      <c r="B66" s="24">
        <f>SUM(B67:B71)</f>
        <v>1449087</v>
      </c>
      <c r="C66" s="24">
        <f>SUM(C67:C71)</f>
        <v>1449087</v>
      </c>
      <c r="D66" s="24">
        <f>SUM(D67:D71)</f>
        <v>1449087</v>
      </c>
      <c r="E66" s="24">
        <f>SUM(E67:E71)</f>
        <v>4347261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105" t="s">
        <v>239</v>
      </c>
      <c r="B67" s="26">
        <v>1419087</v>
      </c>
      <c r="C67" s="26">
        <v>1419087</v>
      </c>
      <c r="D67" s="26">
        <v>1419087</v>
      </c>
      <c r="E67" s="26">
        <f>SUM(B67:D67)</f>
        <v>4257261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202" t="s">
        <v>357</v>
      </c>
      <c r="B68" s="26"/>
      <c r="C68" s="131"/>
      <c r="D68" s="26"/>
      <c r="E68" s="26">
        <f>SUM(B68:D68)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202" t="s">
        <v>358</v>
      </c>
      <c r="B69" s="26">
        <v>13200</v>
      </c>
      <c r="C69" s="131">
        <v>13200</v>
      </c>
      <c r="D69" s="26">
        <v>13200</v>
      </c>
      <c r="E69" s="26">
        <f>SUM(B69:D69)</f>
        <v>39600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202" t="s">
        <v>359</v>
      </c>
      <c r="B70" s="26">
        <v>16800</v>
      </c>
      <c r="C70" s="26">
        <v>16800</v>
      </c>
      <c r="D70" s="26">
        <v>16800</v>
      </c>
      <c r="E70" s="26">
        <f>SUM(B70:D70)</f>
        <v>50400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202" t="s">
        <v>444</v>
      </c>
      <c r="B71" s="26">
        <v>0</v>
      </c>
      <c r="C71" s="131">
        <v>0</v>
      </c>
      <c r="D71" s="26">
        <v>0</v>
      </c>
      <c r="E71" s="26">
        <f>SUM(B71:D71)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174" t="s">
        <v>15</v>
      </c>
      <c r="B72" s="24">
        <f>SUM(B73:B77)</f>
        <v>14515207</v>
      </c>
      <c r="C72" s="24">
        <f>SUM(C73:C77)</f>
        <v>14515207</v>
      </c>
      <c r="D72" s="24">
        <f>SUM(D73:D77)</f>
        <v>14515207</v>
      </c>
      <c r="E72" s="24">
        <f>SUM(E73:E77)</f>
        <v>43545621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105" t="s">
        <v>239</v>
      </c>
      <c r="B73" s="26">
        <v>14345207</v>
      </c>
      <c r="C73" s="26">
        <v>14345207</v>
      </c>
      <c r="D73" s="26">
        <v>14345207</v>
      </c>
      <c r="E73" s="26">
        <f aca="true" t="shared" si="5" ref="E73:E78">SUM(B73:D73)</f>
        <v>43035621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105" t="s">
        <v>360</v>
      </c>
      <c r="B74" s="26"/>
      <c r="C74" s="131"/>
      <c r="D74" s="26"/>
      <c r="E74" s="26">
        <f t="shared" si="5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105" t="s">
        <v>361</v>
      </c>
      <c r="B75" s="26">
        <v>4200</v>
      </c>
      <c r="C75" s="131">
        <v>4200</v>
      </c>
      <c r="D75" s="26">
        <v>4200</v>
      </c>
      <c r="E75" s="26">
        <f t="shared" si="5"/>
        <v>12600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105" t="s">
        <v>362</v>
      </c>
      <c r="B76" s="26">
        <v>165800</v>
      </c>
      <c r="C76" s="26">
        <v>165800</v>
      </c>
      <c r="D76" s="26">
        <v>165800</v>
      </c>
      <c r="E76" s="26">
        <f t="shared" si="5"/>
        <v>497400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105" t="s">
        <v>445</v>
      </c>
      <c r="B77" s="26">
        <v>0</v>
      </c>
      <c r="C77" s="131">
        <v>0</v>
      </c>
      <c r="D77" s="26">
        <v>0</v>
      </c>
      <c r="E77" s="26">
        <f t="shared" si="5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174" t="s">
        <v>185</v>
      </c>
      <c r="B78" s="24">
        <v>0</v>
      </c>
      <c r="C78" s="24">
        <v>0</v>
      </c>
      <c r="D78" s="24">
        <v>0</v>
      </c>
      <c r="E78" s="24">
        <f t="shared" si="5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203"/>
      <c r="B79" s="26"/>
      <c r="C79" s="131"/>
      <c r="D79" s="26"/>
      <c r="E79" s="2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174" t="s">
        <v>139</v>
      </c>
      <c r="B80" s="24">
        <f>SUM(B81:B103)</f>
        <v>0</v>
      </c>
      <c r="C80" s="24">
        <f>SUM(C81:C103)</f>
        <v>0</v>
      </c>
      <c r="D80" s="24">
        <f>SUM(D81:D103)</f>
        <v>15361400</v>
      </c>
      <c r="E80" s="24">
        <f>SUM(E81:E103)</f>
        <v>15361400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130" t="s">
        <v>169</v>
      </c>
      <c r="B81" s="26"/>
      <c r="C81" s="131"/>
      <c r="D81" s="26"/>
      <c r="E81" s="26">
        <f aca="true" t="shared" si="6" ref="E81:E104">SUM(B81:D81)</f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130" t="s">
        <v>128</v>
      </c>
      <c r="B82" s="26"/>
      <c r="C82" s="131"/>
      <c r="D82" s="26"/>
      <c r="E82" s="26">
        <f t="shared" si="6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130" t="s">
        <v>290</v>
      </c>
      <c r="B83" s="26"/>
      <c r="C83" s="131"/>
      <c r="D83" s="26"/>
      <c r="E83" s="26">
        <f t="shared" si="6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130" t="s">
        <v>291</v>
      </c>
      <c r="B84" s="26"/>
      <c r="C84" s="131"/>
      <c r="D84" s="26"/>
      <c r="E84" s="26">
        <f t="shared" si="6"/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130" t="s">
        <v>240</v>
      </c>
      <c r="B85" s="26"/>
      <c r="C85" s="131"/>
      <c r="D85" s="26"/>
      <c r="E85" s="26">
        <f t="shared" si="6"/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130" t="s">
        <v>324</v>
      </c>
      <c r="B86" s="26"/>
      <c r="C86" s="131"/>
      <c r="D86" s="26"/>
      <c r="E86" s="26">
        <f t="shared" si="6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160" t="s">
        <v>312</v>
      </c>
      <c r="B87" s="26"/>
      <c r="C87" s="131"/>
      <c r="D87" s="26"/>
      <c r="E87" s="26">
        <f t="shared" si="6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130" t="s">
        <v>289</v>
      </c>
      <c r="B88" s="26"/>
      <c r="C88" s="131"/>
      <c r="D88" s="26"/>
      <c r="E88" s="26">
        <f t="shared" si="6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130" t="s">
        <v>241</v>
      </c>
      <c r="B89" s="26"/>
      <c r="C89" s="131"/>
      <c r="D89" s="26"/>
      <c r="E89" s="26">
        <f t="shared" si="6"/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160" t="s">
        <v>323</v>
      </c>
      <c r="B90" s="26"/>
      <c r="C90" s="131"/>
      <c r="D90" s="26"/>
      <c r="E90" s="26">
        <f t="shared" si="6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130" t="s">
        <v>243</v>
      </c>
      <c r="B91" s="26">
        <v>0</v>
      </c>
      <c r="C91" s="131">
        <v>0</v>
      </c>
      <c r="D91" s="26">
        <v>0</v>
      </c>
      <c r="E91" s="26">
        <f t="shared" si="6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>
      <c r="A92" s="160" t="s">
        <v>313</v>
      </c>
      <c r="B92" s="26"/>
      <c r="C92" s="131"/>
      <c r="D92" s="26"/>
      <c r="E92" s="26">
        <f t="shared" si="6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12.75">
      <c r="A93" s="130" t="s">
        <v>325</v>
      </c>
      <c r="B93" s="26">
        <v>0</v>
      </c>
      <c r="C93" s="131">
        <v>0</v>
      </c>
      <c r="D93" s="26">
        <v>15361400</v>
      </c>
      <c r="E93" s="26">
        <f t="shared" si="6"/>
        <v>15361400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12.75">
      <c r="A94" s="160" t="s">
        <v>331</v>
      </c>
      <c r="B94" s="26"/>
      <c r="C94" s="131"/>
      <c r="D94" s="26"/>
      <c r="E94" s="26">
        <f t="shared" si="6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12.75">
      <c r="A95" s="160" t="s">
        <v>332</v>
      </c>
      <c r="B95" s="26"/>
      <c r="C95" s="131"/>
      <c r="D95" s="26"/>
      <c r="E95" s="26">
        <f t="shared" si="6"/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ht="12.75">
      <c r="A96" s="160" t="s">
        <v>425</v>
      </c>
      <c r="B96" s="26"/>
      <c r="C96" s="131"/>
      <c r="D96" s="26"/>
      <c r="E96" s="26">
        <f t="shared" si="6"/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ht="12.75">
      <c r="A97" s="160" t="s">
        <v>333</v>
      </c>
      <c r="B97" s="26"/>
      <c r="C97" s="131"/>
      <c r="D97" s="26"/>
      <c r="E97" s="26">
        <f t="shared" si="6"/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12.75">
      <c r="A98" s="160" t="s">
        <v>341</v>
      </c>
      <c r="B98" s="26"/>
      <c r="C98" s="131"/>
      <c r="D98" s="26"/>
      <c r="E98" s="26">
        <f t="shared" si="6"/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2.75">
      <c r="A99" s="160" t="s">
        <v>339</v>
      </c>
      <c r="B99" s="26"/>
      <c r="C99" s="131"/>
      <c r="D99" s="26"/>
      <c r="E99" s="26">
        <f t="shared" si="6"/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12.75">
      <c r="A100" s="160" t="s">
        <v>356</v>
      </c>
      <c r="B100" s="26"/>
      <c r="C100" s="131"/>
      <c r="D100" s="26"/>
      <c r="E100" s="26">
        <f t="shared" si="6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12.75">
      <c r="A101" s="130" t="s">
        <v>413</v>
      </c>
      <c r="B101" s="26"/>
      <c r="C101" s="131"/>
      <c r="D101" s="26"/>
      <c r="E101" s="26">
        <f t="shared" si="6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12.75">
      <c r="A102" s="130" t="s">
        <v>430</v>
      </c>
      <c r="B102" s="26"/>
      <c r="C102" s="131"/>
      <c r="D102" s="26"/>
      <c r="E102" s="26">
        <f t="shared" si="6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12.75">
      <c r="A103" s="160" t="s">
        <v>416</v>
      </c>
      <c r="B103" s="26"/>
      <c r="C103" s="131"/>
      <c r="D103" s="26"/>
      <c r="E103" s="26">
        <f t="shared" si="6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12.75">
      <c r="A104" s="174" t="s">
        <v>16</v>
      </c>
      <c r="B104" s="24">
        <v>0</v>
      </c>
      <c r="C104" s="90">
        <v>0</v>
      </c>
      <c r="D104" s="24">
        <v>0</v>
      </c>
      <c r="E104" s="24">
        <f t="shared" si="6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12.75">
      <c r="A105" s="130"/>
      <c r="B105" s="26"/>
      <c r="C105" s="131"/>
      <c r="D105" s="26"/>
      <c r="E105" s="2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12.75">
      <c r="A106" s="174" t="s">
        <v>14</v>
      </c>
      <c r="B106" s="24">
        <f>SUM(B107:B111)</f>
        <v>40000000</v>
      </c>
      <c r="C106" s="90">
        <f>SUM(C107:C111)</f>
        <v>20000000</v>
      </c>
      <c r="D106" s="24">
        <f>SUM(D107:D111)</f>
        <v>15283323.8</v>
      </c>
      <c r="E106" s="24">
        <f>SUM(E107:E111)</f>
        <v>75283323.8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12.75">
      <c r="A107" s="130" t="s">
        <v>131</v>
      </c>
      <c r="B107" s="26">
        <v>40000000</v>
      </c>
      <c r="C107" s="131">
        <v>20000000</v>
      </c>
      <c r="D107" s="26">
        <v>15283323.8</v>
      </c>
      <c r="E107" s="26">
        <f>SUM(B107:D107)</f>
        <v>75283323.8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12.75">
      <c r="A108" s="130" t="s">
        <v>132</v>
      </c>
      <c r="B108" s="26"/>
      <c r="C108" s="131"/>
      <c r="D108" s="26"/>
      <c r="E108" s="26">
        <f>SUM(B108:D108)</f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2.75">
      <c r="A109" s="130" t="s">
        <v>133</v>
      </c>
      <c r="B109" s="26"/>
      <c r="C109" s="131"/>
      <c r="D109" s="26"/>
      <c r="E109" s="26">
        <f>SUM(B109:D109)</f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ht="12.75">
      <c r="A110" s="130" t="s">
        <v>292</v>
      </c>
      <c r="B110" s="26"/>
      <c r="C110" s="131"/>
      <c r="D110" s="26"/>
      <c r="E110" s="26">
        <f>SUM(B110:D110)</f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ht="12.75">
      <c r="A111" s="160" t="s">
        <v>315</v>
      </c>
      <c r="B111" s="26"/>
      <c r="C111" s="131"/>
      <c r="D111" s="26"/>
      <c r="E111" s="26">
        <f>SUM(B111:D111)</f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12.75">
      <c r="A112" s="130"/>
      <c r="B112" s="26"/>
      <c r="C112" s="131"/>
      <c r="D112" s="26"/>
      <c r="E112" s="2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12.75">
      <c r="A113" s="174" t="s">
        <v>17</v>
      </c>
      <c r="B113" s="24">
        <v>0</v>
      </c>
      <c r="C113" s="24">
        <v>0</v>
      </c>
      <c r="D113" s="24">
        <v>0</v>
      </c>
      <c r="E113" s="24">
        <f>SUM(B113:D113)</f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2.75">
      <c r="A114" s="205"/>
      <c r="B114" s="27"/>
      <c r="C114" s="132"/>
      <c r="D114" s="27"/>
      <c r="E114" s="2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2:6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2.75">
      <c r="A116" s="179" t="s">
        <v>29</v>
      </c>
      <c r="B116" s="6">
        <f>SUM(B113+B106+B104+B80+B78+B72+B66+B56+B47+B34+B29+B15+B7)</f>
        <v>139121294</v>
      </c>
      <c r="C116" s="6">
        <f>SUM(C113+C106+C104+C80+C78+C72+C66+C56+C47+C34+C29+C15+C7)</f>
        <v>84821294</v>
      </c>
      <c r="D116" s="6">
        <f>SUM(D113+D106+D104+D80+D78+D72+D66+D56+D47+D34+D29+D15+D7)</f>
        <v>92006017.8</v>
      </c>
      <c r="E116" s="6">
        <f>SUM(E113+E106+E104+E80+E78+E72+E66+E56+E47+E34+E29+E15+E7)</f>
        <v>315948605.8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2:6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2:6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2:6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2:6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2:6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2:6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2:6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2:6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2:6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2:6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2:6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2:6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2:6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2:6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2:6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2:6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2:6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2:6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2:6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2:6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2:6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2:6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2:6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2:6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</sheetData>
  <sheetProtection/>
  <mergeCells count="3">
    <mergeCell ref="A2:E2"/>
    <mergeCell ref="A3:E3"/>
    <mergeCell ref="A1:E1"/>
  </mergeCells>
  <printOptions horizontalCentered="1"/>
  <pageMargins left="0.68" right="0.75" top="0.2362204724409449" bottom="0.15748031496062992" header="0.2362204724409449" footer="0"/>
  <pageSetup firstPageNumber="5" useFirstPageNumber="1" horizontalDpi="600" verticalDpi="600" orientation="landscape" scale="65" r:id="rId1"/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0.140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176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239</v>
      </c>
      <c r="B9" s="26">
        <v>4043329.47</v>
      </c>
      <c r="C9" s="99">
        <f>SUM('Ingresos Reales'!E68)</f>
        <v>3492359.9699999997</v>
      </c>
      <c r="D9" s="26">
        <f>SUM('Presupuesto Ingresos'!E67)</f>
        <v>4257261</v>
      </c>
      <c r="E9" s="99">
        <f>SUM(C9-D9)</f>
        <v>-764901.0300000003</v>
      </c>
      <c r="F9" s="8"/>
    </row>
    <row r="10" spans="1:6" ht="12.75">
      <c r="A10" s="8"/>
      <c r="B10" s="26"/>
      <c r="C10" s="99"/>
      <c r="D10" s="26"/>
      <c r="E10" s="99"/>
      <c r="F10" s="8"/>
    </row>
    <row r="11" spans="1:6" ht="12.75">
      <c r="A11" s="21" t="s">
        <v>357</v>
      </c>
      <c r="B11" s="26">
        <v>23149.98</v>
      </c>
      <c r="C11" s="99">
        <f>SUM('Ingresos Reales'!E69)</f>
        <v>0</v>
      </c>
      <c r="D11" s="26">
        <f>SUM('Presupuesto Ingresos'!E68)</f>
        <v>0</v>
      </c>
      <c r="E11" s="99">
        <f>SUM(C11-D11)</f>
        <v>0</v>
      </c>
      <c r="F11" s="8"/>
    </row>
    <row r="12" spans="1:6" ht="12.75">
      <c r="A12" s="8"/>
      <c r="B12" s="26"/>
      <c r="C12" s="99"/>
      <c r="D12" s="26"/>
      <c r="E12" s="99"/>
      <c r="F12" s="8"/>
    </row>
    <row r="13" spans="1:6" ht="12.75">
      <c r="A13" s="21" t="s">
        <v>358</v>
      </c>
      <c r="B13" s="26">
        <v>20684.2</v>
      </c>
      <c r="C13" s="99">
        <f>SUM('Ingresos Reales'!E70)</f>
        <v>2742.51</v>
      </c>
      <c r="D13" s="26">
        <f>SUM('Presupuesto Ingresos'!E69)</f>
        <v>39600</v>
      </c>
      <c r="E13" s="99">
        <f>SUM(C13-D13)</f>
        <v>-36857.49</v>
      </c>
      <c r="F13" s="8"/>
    </row>
    <row r="14" spans="1:6" ht="12.75">
      <c r="A14" s="8"/>
      <c r="B14" s="26"/>
      <c r="C14" s="99"/>
      <c r="D14" s="26"/>
      <c r="E14" s="99"/>
      <c r="F14" s="8"/>
    </row>
    <row r="15" spans="1:6" ht="12.75">
      <c r="A15" s="21" t="s">
        <v>359</v>
      </c>
      <c r="B15" s="26">
        <v>16889.09</v>
      </c>
      <c r="C15" s="99">
        <f>SUM('Ingresos Reales'!E71)</f>
        <v>33769.41</v>
      </c>
      <c r="D15" s="26">
        <f>SUM('Presupuesto Ingresos'!E70)</f>
        <v>50400</v>
      </c>
      <c r="E15" s="99">
        <f>SUM(C15-D15)</f>
        <v>-16630.589999999997</v>
      </c>
      <c r="F15" s="8"/>
    </row>
    <row r="16" spans="1:6" ht="12.75">
      <c r="A16" s="21"/>
      <c r="B16" s="26"/>
      <c r="C16" s="99"/>
      <c r="D16" s="26"/>
      <c r="E16" s="99"/>
      <c r="F16" s="8"/>
    </row>
    <row r="17" spans="1:6" ht="12.75">
      <c r="A17" s="34" t="s">
        <v>444</v>
      </c>
      <c r="B17" s="27"/>
      <c r="C17" s="197">
        <f>SUM('Ingresos Reales'!E72)</f>
        <v>5809.56</v>
      </c>
      <c r="D17" s="27">
        <f>SUM('Presupuesto Ingresos'!E71)</f>
        <v>0</v>
      </c>
      <c r="E17" s="197">
        <f>SUM(C17-D17)</f>
        <v>5809.56</v>
      </c>
      <c r="F17" s="8"/>
    </row>
    <row r="18" spans="2:6" ht="12.75">
      <c r="B18" s="41"/>
      <c r="C18" s="41"/>
      <c r="D18" s="41"/>
      <c r="E18" s="41"/>
      <c r="F18" s="8"/>
    </row>
    <row r="19" spans="1:6" ht="12.75">
      <c r="A19" s="5" t="s">
        <v>4</v>
      </c>
      <c r="B19" s="6">
        <f>SUM(B8:B17)</f>
        <v>4104052.74</v>
      </c>
      <c r="C19" s="101">
        <f>SUM(C8:C17)</f>
        <v>3534681.4499999997</v>
      </c>
      <c r="D19" s="6">
        <f>SUM(D8:D17)</f>
        <v>4347261</v>
      </c>
      <c r="E19" s="101">
        <f>SUM(E8:E17)</f>
        <v>-812579.5500000002</v>
      </c>
      <c r="F19" s="31"/>
    </row>
    <row r="20" ht="12.75">
      <c r="F20" s="8"/>
    </row>
    <row r="21" spans="1:6" ht="12.75">
      <c r="A21" s="13"/>
      <c r="B21" s="14"/>
      <c r="C21" s="14"/>
      <c r="D21" s="14"/>
      <c r="E21" s="14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8" top="0.27" bottom="0.28" header="0" footer="0"/>
  <pageSetup horizontalDpi="600" verticalDpi="600" orientation="landscape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8" sqref="A8:F44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9.710937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170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239</v>
      </c>
      <c r="B9" s="99">
        <v>41982708.42</v>
      </c>
      <c r="C9" s="99">
        <f>SUM('Ingresos Reales'!E74)</f>
        <v>43727625.42</v>
      </c>
      <c r="D9" s="26">
        <f>SUM('Presupuesto Ingresos'!E73)</f>
        <v>43035621</v>
      </c>
      <c r="E9" s="99">
        <f>SUM(C9-D9)</f>
        <v>692004.4200000018</v>
      </c>
      <c r="F9" s="8"/>
    </row>
    <row r="10" spans="1:6" ht="12.75">
      <c r="A10" s="8"/>
      <c r="B10" s="26"/>
      <c r="C10" s="99"/>
      <c r="D10" s="26"/>
      <c r="E10" s="99"/>
      <c r="F10" s="8"/>
    </row>
    <row r="11" spans="1:6" ht="12.75">
      <c r="A11" s="82" t="s">
        <v>360</v>
      </c>
      <c r="B11" s="26">
        <v>7986.18</v>
      </c>
      <c r="C11" s="99">
        <f>SUM('Ingresos Reales'!E75)</f>
        <v>0</v>
      </c>
      <c r="D11" s="26">
        <f>SUM('Presupuesto Ingresos'!E74)</f>
        <v>0</v>
      </c>
      <c r="E11" s="99">
        <f>SUM(C11-D11)</f>
        <v>0</v>
      </c>
      <c r="F11" s="8"/>
    </row>
    <row r="12" spans="1:6" ht="12.75">
      <c r="A12" s="8"/>
      <c r="B12" s="26"/>
      <c r="C12" s="99"/>
      <c r="D12" s="26"/>
      <c r="E12" s="99"/>
      <c r="F12" s="8"/>
    </row>
    <row r="13" spans="1:6" ht="12.75">
      <c r="A13" s="82" t="s">
        <v>361</v>
      </c>
      <c r="B13" s="26">
        <v>260303.47</v>
      </c>
      <c r="C13" s="99">
        <f>SUM('Ingresos Reales'!E76)</f>
        <v>2127.24</v>
      </c>
      <c r="D13" s="26">
        <f>SUM('Presupuesto Ingresos'!E75)</f>
        <v>12600</v>
      </c>
      <c r="E13" s="99">
        <f>SUM(C13-D13)</f>
        <v>-10472.76</v>
      </c>
      <c r="F13" s="8"/>
    </row>
    <row r="14" spans="1:6" ht="12.75">
      <c r="A14" s="8"/>
      <c r="B14" s="26"/>
      <c r="C14" s="99"/>
      <c r="D14" s="26"/>
      <c r="E14" s="99"/>
      <c r="F14" s="8"/>
    </row>
    <row r="15" spans="1:6" ht="12.75">
      <c r="A15" s="82" t="s">
        <v>362</v>
      </c>
      <c r="B15" s="26">
        <v>99146.86</v>
      </c>
      <c r="C15" s="99">
        <f>SUM('Ingresos Reales'!E77)</f>
        <v>53116.93000000001</v>
      </c>
      <c r="D15" s="26">
        <f>SUM('Presupuesto Ingresos'!E76)</f>
        <v>497400</v>
      </c>
      <c r="E15" s="99">
        <f>SUM(C15-D15)</f>
        <v>-444283.07</v>
      </c>
      <c r="F15" s="8"/>
    </row>
    <row r="16" spans="1:6" ht="12.75">
      <c r="A16" s="82"/>
      <c r="B16" s="26"/>
      <c r="C16" s="99"/>
      <c r="D16" s="26"/>
      <c r="E16" s="99"/>
      <c r="F16" s="8"/>
    </row>
    <row r="17" spans="1:6" ht="12.75">
      <c r="A17" s="82" t="s">
        <v>445</v>
      </c>
      <c r="B17" s="26"/>
      <c r="C17" s="99">
        <f>SUM('Ingresos Reales'!E78)</f>
        <v>16721.14</v>
      </c>
      <c r="D17" s="26">
        <f>SUM('Presupuesto Ingresos'!E77)</f>
        <v>0</v>
      </c>
      <c r="E17" s="99">
        <f>SUM(C17-D17)</f>
        <v>16721.14</v>
      </c>
      <c r="F17" s="8"/>
    </row>
    <row r="18" spans="1:6" ht="12.75">
      <c r="A18" s="9"/>
      <c r="B18" s="27"/>
      <c r="C18" s="27"/>
      <c r="D18" s="27"/>
      <c r="E18" s="27"/>
      <c r="F18" s="8"/>
    </row>
    <row r="19" spans="1:6" ht="12.75">
      <c r="A19" s="15"/>
      <c r="B19" s="44"/>
      <c r="C19" s="44"/>
      <c r="D19" s="44"/>
      <c r="E19" s="44"/>
      <c r="F19" s="8"/>
    </row>
    <row r="20" spans="1:6" ht="12.75">
      <c r="A20" s="5" t="s">
        <v>4</v>
      </c>
      <c r="B20" s="6">
        <f>SUM(B8:B18)</f>
        <v>42350144.93</v>
      </c>
      <c r="C20" s="101">
        <f>SUM(C8:C18)</f>
        <v>43799590.730000004</v>
      </c>
      <c r="D20" s="6">
        <f>SUM(D8:D18)</f>
        <v>43545621</v>
      </c>
      <c r="E20" s="101">
        <f>SUM(E8:E18)</f>
        <v>253969.7300000018</v>
      </c>
      <c r="F20" s="31"/>
    </row>
    <row r="21" spans="1:6" ht="12.75">
      <c r="A21" s="15"/>
      <c r="B21" s="16"/>
      <c r="C21" s="16"/>
      <c r="D21" s="16"/>
      <c r="E21" s="16"/>
      <c r="F21" s="8"/>
    </row>
    <row r="22" spans="1:6" ht="12.75">
      <c r="A22" s="13"/>
      <c r="B22" s="14"/>
      <c r="C22" s="14"/>
      <c r="D22" s="14"/>
      <c r="E22" s="14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3.5" customHeight="1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</sheetData>
  <sheetProtection/>
  <mergeCells count="4">
    <mergeCell ref="A2:F2"/>
    <mergeCell ref="A3:F3"/>
    <mergeCell ref="B5:C5"/>
    <mergeCell ref="A1:F1"/>
  </mergeCells>
  <printOptions horizontalCentered="1"/>
  <pageMargins left="0.21" right="0.18" top="0.46" bottom="0.3937007874015748" header="0" footer="0"/>
  <pageSetup horizontalDpi="600" verticalDpi="600" orientation="landscape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3.8515625" style="0" customWidth="1"/>
    <col min="2" max="5" width="14.8515625" style="0" customWidth="1"/>
    <col min="6" max="6" width="37.8515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181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182</v>
      </c>
      <c r="B9" s="26">
        <v>0</v>
      </c>
      <c r="C9" s="99">
        <f>SUM('Ingresos Reales'!E79)</f>
        <v>2544209.98</v>
      </c>
      <c r="D9" s="26">
        <f>SUM('Presupuesto Ingresos'!E78)</f>
        <v>0</v>
      </c>
      <c r="E9" s="99">
        <f>SUM(C9-D9)</f>
        <v>2544209.98</v>
      </c>
      <c r="F9" s="8"/>
    </row>
    <row r="10" spans="1:6" ht="12.75">
      <c r="A10" s="9"/>
      <c r="B10" s="27"/>
      <c r="C10" s="27"/>
      <c r="D10" s="27"/>
      <c r="E10" s="27"/>
      <c r="F10" s="8"/>
    </row>
    <row r="11" spans="1:6" ht="12.75">
      <c r="A11" s="15"/>
      <c r="B11" s="44"/>
      <c r="C11" s="44"/>
      <c r="D11" s="44"/>
      <c r="E11" s="44"/>
      <c r="F11" s="8"/>
    </row>
    <row r="12" spans="1:6" ht="12.75">
      <c r="A12" s="5" t="s">
        <v>4</v>
      </c>
      <c r="B12" s="6">
        <f>SUM(B8:B10)</f>
        <v>0</v>
      </c>
      <c r="C12" s="101">
        <f>SUM(C8:C10)</f>
        <v>2544209.98</v>
      </c>
      <c r="D12" s="6">
        <f>SUM(D8:D10)</f>
        <v>0</v>
      </c>
      <c r="E12" s="101">
        <f>SUM(E8:E10)</f>
        <v>2544209.98</v>
      </c>
      <c r="F12" s="31"/>
    </row>
    <row r="13" spans="1:6" ht="12.75">
      <c r="A13" s="15"/>
      <c r="B13" s="16"/>
      <c r="C13" s="115"/>
      <c r="D13" s="16"/>
      <c r="E13" s="16"/>
      <c r="F13" s="8"/>
    </row>
    <row r="14" spans="1:6" ht="12.75">
      <c r="A14" s="13"/>
      <c r="B14" s="14"/>
      <c r="C14" s="14"/>
      <c r="D14" s="14"/>
      <c r="E14" s="14"/>
      <c r="F14" s="17"/>
    </row>
    <row r="15" spans="1:6" ht="12.75">
      <c r="A15" s="15"/>
      <c r="B15" s="16"/>
      <c r="C15" s="16"/>
      <c r="D15" s="16"/>
      <c r="E15" s="16"/>
      <c r="F15" s="17"/>
    </row>
    <row r="16" spans="1:6" ht="12.75">
      <c r="A16" s="15"/>
      <c r="B16" s="16"/>
      <c r="C16" s="16"/>
      <c r="D16" s="16"/>
      <c r="E16" s="16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8"/>
      <c r="B43" s="19"/>
      <c r="C43" s="19"/>
      <c r="D43" s="19"/>
      <c r="E43" s="19"/>
      <c r="F43" s="20"/>
    </row>
  </sheetData>
  <sheetProtection/>
  <mergeCells count="4">
    <mergeCell ref="A2:F2"/>
    <mergeCell ref="A3:F3"/>
    <mergeCell ref="B5:C5"/>
    <mergeCell ref="A1:F1"/>
  </mergeCells>
  <printOptions horizontalCentered="1"/>
  <pageMargins left="0.2" right="0.22" top="0.31" bottom="0.2" header="0" footer="0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55.57421875" style="0" customWidth="1"/>
    <col min="2" max="5" width="14.8515625" style="0" customWidth="1"/>
    <col min="6" max="6" width="33.00390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183</v>
      </c>
      <c r="B3" s="220"/>
      <c r="C3" s="220"/>
      <c r="D3" s="220"/>
      <c r="E3" s="220"/>
      <c r="F3" s="220"/>
    </row>
    <row r="5" spans="1:6" ht="13.5" thickBot="1">
      <c r="A5" s="149" t="s">
        <v>0</v>
      </c>
      <c r="B5" s="224" t="s">
        <v>178</v>
      </c>
      <c r="C5" s="225"/>
      <c r="D5" s="150" t="s">
        <v>31</v>
      </c>
      <c r="E5" s="150" t="s">
        <v>32</v>
      </c>
      <c r="F5" s="151" t="s">
        <v>196</v>
      </c>
    </row>
    <row r="6" spans="1:6" ht="13.5" thickBot="1">
      <c r="A6" s="152"/>
      <c r="B6" s="4">
        <v>2009</v>
      </c>
      <c r="C6" s="4">
        <v>2010</v>
      </c>
      <c r="D6" s="4">
        <v>2010</v>
      </c>
      <c r="E6" s="4"/>
      <c r="F6" s="153"/>
    </row>
    <row r="7" spans="1:6" ht="12.75">
      <c r="A7" s="15"/>
      <c r="B7" s="16"/>
      <c r="C7" s="16"/>
      <c r="D7" s="16"/>
      <c r="E7" s="16"/>
      <c r="F7" s="17"/>
    </row>
    <row r="8" spans="1:6" ht="12.75">
      <c r="A8" s="13"/>
      <c r="B8" s="25"/>
      <c r="C8" s="129"/>
      <c r="D8" s="25"/>
      <c r="E8" s="124"/>
      <c r="F8" s="126"/>
    </row>
    <row r="9" spans="1:6" ht="12.75">
      <c r="A9" s="15" t="s">
        <v>127</v>
      </c>
      <c r="B9" s="26">
        <v>0</v>
      </c>
      <c r="C9" s="125">
        <f>SUM('Ingresos Reales'!E82)</f>
        <v>2350000</v>
      </c>
      <c r="D9" s="26">
        <f>SUM('Presupuesto Ingresos'!E81)</f>
        <v>0</v>
      </c>
      <c r="E9" s="127">
        <f>SUM(C9-D9)</f>
        <v>2350000</v>
      </c>
      <c r="F9" s="17"/>
    </row>
    <row r="10" spans="1:6" ht="12.75" hidden="1">
      <c r="A10" s="15"/>
      <c r="B10" s="26"/>
      <c r="C10" s="131"/>
      <c r="D10" s="26"/>
      <c r="E10" s="134"/>
      <c r="F10" s="17"/>
    </row>
    <row r="11" spans="1:6" ht="12.75" hidden="1">
      <c r="A11" s="15" t="s">
        <v>128</v>
      </c>
      <c r="B11" s="26">
        <v>0</v>
      </c>
      <c r="C11" s="125">
        <f>SUM('Ingresos Reales'!E83)</f>
        <v>0</v>
      </c>
      <c r="D11" s="26">
        <f>SUM('Presupuesto Ingresos'!E82)</f>
        <v>0</v>
      </c>
      <c r="E11" s="127">
        <f>SUM(C11-D11)</f>
        <v>0</v>
      </c>
      <c r="F11" s="17"/>
    </row>
    <row r="12" spans="1:6" ht="12.75" hidden="1">
      <c r="A12" s="15"/>
      <c r="B12" s="26"/>
      <c r="C12" s="131"/>
      <c r="D12" s="26"/>
      <c r="E12" s="134"/>
      <c r="F12" s="17"/>
    </row>
    <row r="13" spans="1:6" ht="12.75" hidden="1">
      <c r="A13" s="15" t="s">
        <v>129</v>
      </c>
      <c r="B13" s="26">
        <v>0</v>
      </c>
      <c r="C13" s="125">
        <f>SUM('Ingresos Reales'!E84)</f>
        <v>0</v>
      </c>
      <c r="D13" s="26">
        <f>SUM('Presupuesto Ingresos'!E83)</f>
        <v>0</v>
      </c>
      <c r="E13" s="127">
        <f>SUM(C13-D13)</f>
        <v>0</v>
      </c>
      <c r="F13" s="17"/>
    </row>
    <row r="14" spans="1:6" ht="12.75" hidden="1">
      <c r="A14" s="15"/>
      <c r="B14" s="26"/>
      <c r="C14" s="131"/>
      <c r="D14" s="26"/>
      <c r="E14" s="134"/>
      <c r="F14" s="17"/>
    </row>
    <row r="15" spans="1:6" ht="12.75" hidden="1">
      <c r="A15" s="15" t="s">
        <v>130</v>
      </c>
      <c r="B15" s="26">
        <v>0</v>
      </c>
      <c r="C15" s="125">
        <f>SUM('Ingresos Reales'!E85)</f>
        <v>0</v>
      </c>
      <c r="D15" s="26">
        <f>SUM('Presupuesto Ingresos'!E84)</f>
        <v>0</v>
      </c>
      <c r="E15" s="127">
        <f>SUM(C15-D15)</f>
        <v>0</v>
      </c>
      <c r="F15" s="17"/>
    </row>
    <row r="16" spans="1:6" ht="12.75" hidden="1">
      <c r="A16" s="15"/>
      <c r="B16" s="26"/>
      <c r="C16" s="125"/>
      <c r="D16" s="26"/>
      <c r="E16" s="127"/>
      <c r="F16" s="17"/>
    </row>
    <row r="17" spans="1:6" ht="12.75" hidden="1">
      <c r="A17" s="15" t="s">
        <v>240</v>
      </c>
      <c r="B17" s="26">
        <v>0</v>
      </c>
      <c r="C17" s="125">
        <f>SUM('Ingresos Reales'!E86)</f>
        <v>0</v>
      </c>
      <c r="D17" s="26">
        <f>SUM('Presupuesto Ingresos'!E85)</f>
        <v>0</v>
      </c>
      <c r="E17" s="127">
        <f>SUM(C17-D17)</f>
        <v>0</v>
      </c>
      <c r="F17" s="17"/>
    </row>
    <row r="18" spans="1:6" ht="12.75">
      <c r="A18" s="15"/>
      <c r="B18" s="26"/>
      <c r="C18" s="125"/>
      <c r="D18" s="26"/>
      <c r="E18" s="127"/>
      <c r="F18" s="17"/>
    </row>
    <row r="19" spans="1:6" ht="12.75">
      <c r="A19" s="15" t="s">
        <v>244</v>
      </c>
      <c r="B19" s="26">
        <v>250000</v>
      </c>
      <c r="C19" s="125">
        <f>SUM('Ingresos Reales'!E87)</f>
        <v>0</v>
      </c>
      <c r="D19" s="26">
        <f>SUM('Presupuesto Ingresos'!E86)</f>
        <v>0</v>
      </c>
      <c r="E19" s="127">
        <f>SUM(C19-D19)</f>
        <v>0</v>
      </c>
      <c r="F19" s="17"/>
    </row>
    <row r="20" spans="1:6" ht="12.75">
      <c r="A20" s="15"/>
      <c r="B20" s="26"/>
      <c r="C20" s="125"/>
      <c r="D20" s="26"/>
      <c r="E20" s="127"/>
      <c r="F20" s="17"/>
    </row>
    <row r="21" spans="1:6" ht="12.75">
      <c r="A21" s="15" t="s">
        <v>312</v>
      </c>
      <c r="B21" s="26">
        <v>0</v>
      </c>
      <c r="C21" s="125">
        <f>SUM('Ingresos Reales'!E88)</f>
        <v>0</v>
      </c>
      <c r="D21" s="26">
        <f>SUM('Presupuesto Ingresos'!E87)</f>
        <v>0</v>
      </c>
      <c r="E21" s="127">
        <f>SUM(C21-D21)</f>
        <v>0</v>
      </c>
      <c r="F21" s="17"/>
    </row>
    <row r="22" spans="1:6" ht="12.75">
      <c r="A22" s="15"/>
      <c r="B22" s="26"/>
      <c r="C22" s="125"/>
      <c r="D22" s="26"/>
      <c r="E22" s="127"/>
      <c r="F22" s="17"/>
    </row>
    <row r="23" spans="1:6" ht="12.75">
      <c r="A23" s="15" t="s">
        <v>289</v>
      </c>
      <c r="B23" s="26">
        <v>0</v>
      </c>
      <c r="C23" s="125">
        <f>SUM('Ingresos Reales'!E89)</f>
        <v>0</v>
      </c>
      <c r="D23" s="26">
        <f>SUM('Presupuesto Ingresos'!E88)</f>
        <v>0</v>
      </c>
      <c r="E23" s="127">
        <f>SUM(C23-D23)</f>
        <v>0</v>
      </c>
      <c r="F23" s="17"/>
    </row>
    <row r="24" spans="1:6" ht="12.75">
      <c r="A24" s="15"/>
      <c r="B24" s="26"/>
      <c r="C24" s="125"/>
      <c r="D24" s="26"/>
      <c r="E24" s="127"/>
      <c r="F24" s="17"/>
    </row>
    <row r="25" spans="1:6" ht="12.75">
      <c r="A25" s="15" t="s">
        <v>241</v>
      </c>
      <c r="B25" s="26">
        <v>0</v>
      </c>
      <c r="C25" s="125">
        <f>SUM('Ingresos Reales'!E90)</f>
        <v>0</v>
      </c>
      <c r="D25" s="26">
        <f>SUM('Presupuesto Ingresos'!E89)</f>
        <v>0</v>
      </c>
      <c r="E25" s="127">
        <f>SUM(C25-D25)</f>
        <v>0</v>
      </c>
      <c r="F25" s="17"/>
    </row>
    <row r="26" spans="1:6" ht="12.75">
      <c r="A26" s="15"/>
      <c r="B26" s="26"/>
      <c r="C26" s="125"/>
      <c r="D26" s="26"/>
      <c r="E26" s="127"/>
      <c r="F26" s="17"/>
    </row>
    <row r="27" spans="1:6" ht="12.75">
      <c r="A27" s="15" t="s">
        <v>442</v>
      </c>
      <c r="B27" s="26">
        <v>0</v>
      </c>
      <c r="C27" s="125">
        <f>SUM('Ingresos Reales'!E91)</f>
        <v>0</v>
      </c>
      <c r="D27" s="26">
        <f>SUM('Presupuesto Ingresos'!E90)</f>
        <v>0</v>
      </c>
      <c r="E27" s="127">
        <f>SUM(C27-D27)</f>
        <v>0</v>
      </c>
      <c r="F27" s="17"/>
    </row>
    <row r="28" spans="1:6" ht="12.75">
      <c r="A28" s="15"/>
      <c r="B28" s="26"/>
      <c r="C28" s="125"/>
      <c r="D28" s="26"/>
      <c r="E28" s="127"/>
      <c r="F28" s="17"/>
    </row>
    <row r="29" spans="1:6" ht="12.75">
      <c r="A29" s="15" t="s">
        <v>243</v>
      </c>
      <c r="B29" s="26">
        <v>3660000</v>
      </c>
      <c r="C29" s="125">
        <f>SUM('Ingresos Reales'!E92)</f>
        <v>95203.95</v>
      </c>
      <c r="D29" s="26">
        <f>SUM('Presupuesto Ingresos'!E91)</f>
        <v>0</v>
      </c>
      <c r="E29" s="127">
        <f>SUM(C29-D29)</f>
        <v>95203.95</v>
      </c>
      <c r="F29" s="17"/>
    </row>
    <row r="30" spans="1:6" ht="12.75">
      <c r="A30" s="15"/>
      <c r="B30" s="26"/>
      <c r="C30" s="125"/>
      <c r="D30" s="26"/>
      <c r="E30" s="127"/>
      <c r="F30" s="17"/>
    </row>
    <row r="31" spans="1:6" ht="12.75">
      <c r="A31" s="15" t="s">
        <v>313</v>
      </c>
      <c r="B31" s="11">
        <v>23500000</v>
      </c>
      <c r="C31" s="125">
        <f>SUM('Ingresos Reales'!E93)</f>
        <v>0</v>
      </c>
      <c r="D31" s="26">
        <f>SUM('Presupuesto Ingresos'!E92)</f>
        <v>0</v>
      </c>
      <c r="E31" s="127">
        <f>SUM(C31-D31)</f>
        <v>0</v>
      </c>
      <c r="F31" s="17"/>
    </row>
    <row r="32" spans="1:6" ht="12.75">
      <c r="A32" s="15"/>
      <c r="B32" s="11"/>
      <c r="C32" s="125"/>
      <c r="D32" s="26"/>
      <c r="E32" s="127"/>
      <c r="F32" s="17"/>
    </row>
    <row r="33" spans="1:6" ht="12.75">
      <c r="A33" s="15" t="s">
        <v>325</v>
      </c>
      <c r="B33" s="11">
        <v>0</v>
      </c>
      <c r="C33" s="125">
        <f>SUM('Ingresos Reales'!E94)</f>
        <v>1305754.88</v>
      </c>
      <c r="D33" s="26">
        <f>SUM('Presupuesto Ingresos'!E93)</f>
        <v>15361400</v>
      </c>
      <c r="E33" s="127">
        <f>SUM(C33-D33)</f>
        <v>-14055645.120000001</v>
      </c>
      <c r="F33" s="17"/>
    </row>
    <row r="34" spans="1:6" ht="12.75">
      <c r="A34" s="15"/>
      <c r="B34" s="11"/>
      <c r="C34" s="125"/>
      <c r="D34" s="26"/>
      <c r="E34" s="127"/>
      <c r="F34" s="17"/>
    </row>
    <row r="35" spans="1:6" ht="12.75">
      <c r="A35" s="15" t="s">
        <v>331</v>
      </c>
      <c r="B35" s="11">
        <v>0</v>
      </c>
      <c r="C35" s="125">
        <f>SUM('Ingresos Reales'!E95)</f>
        <v>13259304.05</v>
      </c>
      <c r="D35" s="26">
        <f>SUM('Presupuesto Ingresos'!E94)</f>
        <v>0</v>
      </c>
      <c r="E35" s="127">
        <f>SUM(C35-D35)</f>
        <v>13259304.05</v>
      </c>
      <c r="F35" s="17"/>
    </row>
    <row r="36" spans="1:6" ht="12.75">
      <c r="A36" s="15"/>
      <c r="B36" s="11"/>
      <c r="C36" s="125"/>
      <c r="D36" s="26"/>
      <c r="E36" s="127"/>
      <c r="F36" s="17"/>
    </row>
    <row r="37" spans="1:6" ht="12.75">
      <c r="A37" s="15" t="s">
        <v>332</v>
      </c>
      <c r="B37" s="11">
        <v>3975036.8</v>
      </c>
      <c r="C37" s="125">
        <f>SUM('Ingresos Reales'!E96)</f>
        <v>0</v>
      </c>
      <c r="D37" s="26">
        <f>SUM('Presupuesto Ingresos'!E95)</f>
        <v>0</v>
      </c>
      <c r="E37" s="127">
        <f>SUM(C37-D37)</f>
        <v>0</v>
      </c>
      <c r="F37" s="17"/>
    </row>
    <row r="38" spans="1:6" ht="12.75">
      <c r="A38" s="15"/>
      <c r="B38" s="11"/>
      <c r="C38" s="125"/>
      <c r="D38" s="26"/>
      <c r="E38" s="127"/>
      <c r="F38" s="17"/>
    </row>
    <row r="39" spans="1:6" ht="12.75">
      <c r="A39" s="15" t="s">
        <v>425</v>
      </c>
      <c r="B39" s="11">
        <v>0</v>
      </c>
      <c r="C39" s="125">
        <f>SUM('Ingresos Reales'!E97)</f>
        <v>1500000</v>
      </c>
      <c r="D39" s="26">
        <f>SUM('Presupuesto Ingresos'!E96)</f>
        <v>0</v>
      </c>
      <c r="E39" s="127">
        <f>SUM(C39-D39)</f>
        <v>1500000</v>
      </c>
      <c r="F39" s="17"/>
    </row>
    <row r="40" spans="1:6" ht="12.75">
      <c r="A40" s="15"/>
      <c r="B40" s="11"/>
      <c r="C40" s="125"/>
      <c r="D40" s="26"/>
      <c r="E40" s="127"/>
      <c r="F40" s="17"/>
    </row>
    <row r="41" spans="1:6" ht="12.75">
      <c r="A41" s="15" t="s">
        <v>333</v>
      </c>
      <c r="B41" s="11">
        <v>0</v>
      </c>
      <c r="C41" s="125">
        <f>SUM('Ingresos Reales'!E98)</f>
        <v>0</v>
      </c>
      <c r="D41" s="26">
        <f>SUM('Presupuesto Ingresos'!E97)</f>
        <v>0</v>
      </c>
      <c r="E41" s="127">
        <f>SUM(C41-D41)</f>
        <v>0</v>
      </c>
      <c r="F41" s="17"/>
    </row>
    <row r="42" spans="1:6" ht="12.75">
      <c r="A42" s="15"/>
      <c r="B42" s="11"/>
      <c r="C42" s="125"/>
      <c r="D42" s="26"/>
      <c r="E42" s="127"/>
      <c r="F42" s="17"/>
    </row>
    <row r="43" spans="1:6" ht="12.75">
      <c r="A43" s="15" t="s">
        <v>340</v>
      </c>
      <c r="B43" s="11">
        <v>0</v>
      </c>
      <c r="C43" s="125">
        <f>SUM('Ingresos Reales'!E99)</f>
        <v>0</v>
      </c>
      <c r="D43" s="26">
        <f>SUM('Presupuesto Ingresos'!E98)</f>
        <v>0</v>
      </c>
      <c r="E43" s="127">
        <f>SUM(C43-D43)</f>
        <v>0</v>
      </c>
      <c r="F43" s="17"/>
    </row>
    <row r="44" spans="1:6" ht="12.75">
      <c r="A44" s="15"/>
      <c r="B44" s="11"/>
      <c r="C44" s="125"/>
      <c r="D44" s="26"/>
      <c r="E44" s="127"/>
      <c r="F44" s="17"/>
    </row>
    <row r="45" spans="1:6" ht="12.75">
      <c r="A45" s="15" t="s">
        <v>339</v>
      </c>
      <c r="B45" s="11">
        <v>1451859.31</v>
      </c>
      <c r="C45" s="125">
        <f>SUM('Ingresos Reales'!E100)</f>
        <v>0</v>
      </c>
      <c r="D45" s="26">
        <f>SUM('Presupuesto Ingresos'!E99)</f>
        <v>0</v>
      </c>
      <c r="E45" s="127">
        <f>SUM(C45-D45)</f>
        <v>0</v>
      </c>
      <c r="F45" s="17"/>
    </row>
    <row r="46" spans="1:6" ht="12.75">
      <c r="A46" s="15"/>
      <c r="B46" s="11"/>
      <c r="C46" s="125"/>
      <c r="D46" s="26"/>
      <c r="E46" s="127"/>
      <c r="F46" s="17"/>
    </row>
    <row r="47" spans="1:6" ht="12.75">
      <c r="A47" s="15" t="s">
        <v>443</v>
      </c>
      <c r="B47" s="11">
        <v>0</v>
      </c>
      <c r="C47" s="125">
        <v>0</v>
      </c>
      <c r="D47" s="26">
        <v>0</v>
      </c>
      <c r="E47" s="127">
        <f>SUM(C47-D47)</f>
        <v>0</v>
      </c>
      <c r="F47" s="17"/>
    </row>
    <row r="48" spans="1:6" ht="12.75">
      <c r="A48" s="15"/>
      <c r="B48" s="11"/>
      <c r="C48" s="125"/>
      <c r="D48" s="26"/>
      <c r="E48" s="127"/>
      <c r="F48" s="17"/>
    </row>
    <row r="49" spans="1:6" ht="12.75">
      <c r="A49" s="15" t="s">
        <v>356</v>
      </c>
      <c r="B49" s="11">
        <v>1200000</v>
      </c>
      <c r="C49" s="125">
        <f>SUM('Ingresos Reales'!E101)</f>
        <v>0</v>
      </c>
      <c r="D49" s="26">
        <f>SUM('Presupuesto Ingresos'!E100)</f>
        <v>0</v>
      </c>
      <c r="E49" s="127">
        <f>SUM(C49-D49)</f>
        <v>0</v>
      </c>
      <c r="F49" s="17"/>
    </row>
    <row r="50" spans="1:6" ht="12.75">
      <c r="A50" s="15"/>
      <c r="B50" s="11"/>
      <c r="C50" s="125"/>
      <c r="D50" s="26"/>
      <c r="E50" s="127"/>
      <c r="F50" s="17"/>
    </row>
    <row r="51" spans="1:6" ht="12.75">
      <c r="A51" s="15" t="s">
        <v>413</v>
      </c>
      <c r="B51" s="143">
        <v>9500000</v>
      </c>
      <c r="C51" s="191">
        <f>SUM('Ingresos Reales'!E102)</f>
        <v>0</v>
      </c>
      <c r="D51" s="143">
        <f>SUM('Presupuesto Ingresos'!E101)</f>
        <v>0</v>
      </c>
      <c r="E51" s="192">
        <f>SUM(C51-D51)</f>
        <v>0</v>
      </c>
      <c r="F51" s="17"/>
    </row>
    <row r="52" spans="1:6" ht="12.75">
      <c r="A52" s="15"/>
      <c r="B52" s="143"/>
      <c r="C52" s="191"/>
      <c r="D52" s="143"/>
      <c r="E52" s="192"/>
      <c r="F52" s="17"/>
    </row>
    <row r="53" spans="1:6" ht="12.75">
      <c r="A53" s="15" t="s">
        <v>430</v>
      </c>
      <c r="B53" s="143">
        <v>0</v>
      </c>
      <c r="C53" s="191">
        <f>SUM('Ingresos Reales'!E103)</f>
        <v>0</v>
      </c>
      <c r="D53" s="143">
        <f>SUM('Presupuesto Ingresos'!E102)</f>
        <v>0</v>
      </c>
      <c r="E53" s="192">
        <f>SUM(C53-D53)</f>
        <v>0</v>
      </c>
      <c r="F53" s="17"/>
    </row>
    <row r="54" spans="1:6" ht="12.75">
      <c r="A54" s="15"/>
      <c r="B54" s="143"/>
      <c r="C54" s="191"/>
      <c r="D54" s="143"/>
      <c r="E54" s="192"/>
      <c r="F54" s="17"/>
    </row>
    <row r="55" spans="1:6" ht="12.75">
      <c r="A55" s="18" t="s">
        <v>416</v>
      </c>
      <c r="B55" s="12">
        <v>2313360</v>
      </c>
      <c r="C55" s="193">
        <f>SUM('Ingresos Reales'!E104)</f>
        <v>0</v>
      </c>
      <c r="D55" s="178">
        <f>SUM('Presupuesto Ingresos'!E103)</f>
        <v>0</v>
      </c>
      <c r="E55" s="194">
        <f>SUM(C55-D55)</f>
        <v>0</v>
      </c>
      <c r="F55" s="17"/>
    </row>
    <row r="56" spans="1:6" ht="12.75">
      <c r="A56" s="15"/>
      <c r="B56" s="44"/>
      <c r="C56" s="44"/>
      <c r="D56" s="44"/>
      <c r="E56" s="44"/>
      <c r="F56" s="8"/>
    </row>
    <row r="57" spans="1:6" ht="12.75">
      <c r="A57" s="5" t="s">
        <v>4</v>
      </c>
      <c r="B57" s="6">
        <f>SUM(B8:B55)</f>
        <v>45850256.11</v>
      </c>
      <c r="C57" s="6">
        <f>SUM(C8:C55)</f>
        <v>18510262.880000003</v>
      </c>
      <c r="D57" s="6">
        <f>SUM(D8:D55)</f>
        <v>15361400</v>
      </c>
      <c r="E57" s="6">
        <f>SUM(E8:E55)</f>
        <v>3148862.879999999</v>
      </c>
      <c r="F57" s="31"/>
    </row>
    <row r="58" spans="1:6" ht="12.75">
      <c r="A58" s="18"/>
      <c r="B58" s="19"/>
      <c r="C58" s="19"/>
      <c r="D58" s="19"/>
      <c r="E58" s="19"/>
      <c r="F58" s="9"/>
    </row>
  </sheetData>
  <sheetProtection/>
  <mergeCells count="4">
    <mergeCell ref="A2:F2"/>
    <mergeCell ref="A3:F3"/>
    <mergeCell ref="B5:C5"/>
    <mergeCell ref="A1:F1"/>
  </mergeCells>
  <printOptions horizontalCentered="1"/>
  <pageMargins left="0.57" right="0.33" top="0.17" bottom="0.31" header="0" footer="0"/>
  <pageSetup horizontalDpi="600" verticalDpi="600" orientation="landscape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2.00390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281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171</v>
      </c>
      <c r="B9" s="26">
        <v>506600</v>
      </c>
      <c r="C9" s="99">
        <f>SUM('Ingresos Reales'!E105)</f>
        <v>0</v>
      </c>
      <c r="D9" s="26">
        <f>SUM('Presupuesto Ingresos'!E104)</f>
        <v>0</v>
      </c>
      <c r="E9" s="99">
        <f>SUM(C9-D9)</f>
        <v>0</v>
      </c>
      <c r="F9" s="8"/>
    </row>
    <row r="10" spans="1:6" ht="12.75">
      <c r="A10" s="9"/>
      <c r="B10" s="27"/>
      <c r="C10" s="27"/>
      <c r="D10" s="27"/>
      <c r="E10" s="27"/>
      <c r="F10" s="8"/>
    </row>
    <row r="11" spans="2:6" ht="12.75">
      <c r="B11" s="41"/>
      <c r="C11" s="41"/>
      <c r="D11" s="41"/>
      <c r="E11" s="41"/>
      <c r="F11" s="8"/>
    </row>
    <row r="12" spans="1:6" ht="12.75">
      <c r="A12" s="5" t="s">
        <v>4</v>
      </c>
      <c r="B12" s="6">
        <f>SUM(B8:B10)</f>
        <v>506600</v>
      </c>
      <c r="C12" s="101">
        <f>SUM(C8:C10)</f>
        <v>0</v>
      </c>
      <c r="D12" s="6">
        <f>SUM(D8:D10)</f>
        <v>0</v>
      </c>
      <c r="E12" s="101">
        <f>SUM(E8:E10)</f>
        <v>0</v>
      </c>
      <c r="F12" s="31"/>
    </row>
    <row r="13" ht="12.75">
      <c r="F13" s="8"/>
    </row>
    <row r="14" spans="1:6" ht="12.75">
      <c r="A14" s="13"/>
      <c r="B14" s="14"/>
      <c r="C14" s="14"/>
      <c r="D14" s="14"/>
      <c r="E14" s="14"/>
      <c r="F14" s="17"/>
    </row>
    <row r="15" spans="1:6" ht="12.75">
      <c r="A15" s="15"/>
      <c r="B15" s="16"/>
      <c r="C15" s="16"/>
      <c r="D15" s="16"/>
      <c r="E15" s="16"/>
      <c r="F15" s="17"/>
    </row>
    <row r="16" spans="1:6" ht="12.75">
      <c r="A16" s="15"/>
      <c r="B16" s="16"/>
      <c r="C16" s="16"/>
      <c r="D16" s="16"/>
      <c r="E16" s="16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8"/>
      <c r="B45" s="19"/>
      <c r="C45" s="19"/>
      <c r="D45" s="19"/>
      <c r="E45" s="19"/>
      <c r="F45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" right="0.17" top="0.2" bottom="0.21" header="0" footer="0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5.42187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192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131</v>
      </c>
      <c r="B9" s="26">
        <v>0</v>
      </c>
      <c r="C9" s="99">
        <f>SUM('Ingresos Reales'!E108)</f>
        <v>0</v>
      </c>
      <c r="D9" s="26">
        <f>SUM('Presupuesto Ingresos'!E107)</f>
        <v>75283323.8</v>
      </c>
      <c r="E9" s="99">
        <f>SUM(C9-D9)</f>
        <v>-75283323.8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8" t="s">
        <v>132</v>
      </c>
      <c r="B11" s="26">
        <v>0</v>
      </c>
      <c r="C11" s="99">
        <f>SUM('Ingresos Reales'!E109)</f>
        <v>0</v>
      </c>
      <c r="D11" s="26">
        <f>SUM('Presupuesto Ingresos'!E108)</f>
        <v>0</v>
      </c>
      <c r="E11" s="99">
        <f>SUM(C11-D11)</f>
        <v>0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8" t="s">
        <v>133</v>
      </c>
      <c r="B13" s="26">
        <v>0</v>
      </c>
      <c r="C13" s="99">
        <f>SUM('Ingresos Reales'!E110)</f>
        <v>13395847.74</v>
      </c>
      <c r="D13" s="26">
        <f>SUM('Presupuesto Ingresos'!E109)</f>
        <v>0</v>
      </c>
      <c r="E13" s="99">
        <f>SUM(C13-D13)</f>
        <v>13395847.74</v>
      </c>
      <c r="F13" s="8"/>
    </row>
    <row r="14" spans="1:6" ht="12.75">
      <c r="A14" s="8"/>
      <c r="B14" s="26"/>
      <c r="C14" s="99"/>
      <c r="D14" s="26"/>
      <c r="E14" s="99"/>
      <c r="F14" s="8"/>
    </row>
    <row r="15" spans="1:6" ht="12.75">
      <c r="A15" s="8" t="s">
        <v>292</v>
      </c>
      <c r="B15" s="26">
        <v>0</v>
      </c>
      <c r="C15" s="99">
        <f>SUM('Ingresos Reales'!E111)</f>
        <v>0</v>
      </c>
      <c r="D15" s="26">
        <f>SUM('Presupuesto Ingresos'!E110)</f>
        <v>0</v>
      </c>
      <c r="E15" s="99">
        <f>SUM(C15-D15)</f>
        <v>0</v>
      </c>
      <c r="F15" s="8"/>
    </row>
    <row r="16" spans="1:6" ht="12.75">
      <c r="A16" s="8"/>
      <c r="B16" s="26"/>
      <c r="C16" s="99"/>
      <c r="D16" s="26"/>
      <c r="E16" s="99"/>
      <c r="F16" s="8"/>
    </row>
    <row r="17" spans="1:6" ht="12.75">
      <c r="A17" s="8" t="s">
        <v>315</v>
      </c>
      <c r="B17" s="26">
        <v>0</v>
      </c>
      <c r="C17" s="99">
        <f>SUM('Ingresos Reales'!E112)</f>
        <v>0</v>
      </c>
      <c r="D17" s="26">
        <f>SUM('Presupuesto Ingresos'!E111)</f>
        <v>0</v>
      </c>
      <c r="E17" s="99">
        <f>SUM(C17-D17)</f>
        <v>0</v>
      </c>
      <c r="F17" s="8"/>
    </row>
    <row r="18" spans="1:6" ht="12.75">
      <c r="A18" s="9"/>
      <c r="B18" s="27"/>
      <c r="C18" s="27"/>
      <c r="D18" s="27"/>
      <c r="E18" s="27"/>
      <c r="F18" s="8"/>
    </row>
    <row r="19" spans="2:6" ht="12.75">
      <c r="B19" s="41"/>
      <c r="C19" s="41"/>
      <c r="D19" s="41"/>
      <c r="E19" s="41"/>
      <c r="F19" s="8"/>
    </row>
    <row r="20" spans="1:6" ht="12.75">
      <c r="A20" s="5" t="s">
        <v>4</v>
      </c>
      <c r="B20" s="6">
        <f>SUM(B8:B18)</f>
        <v>0</v>
      </c>
      <c r="C20" s="101">
        <f>SUM(C8:C18)</f>
        <v>13395847.74</v>
      </c>
      <c r="D20" s="6">
        <f>SUM(D8:D18)</f>
        <v>75283323.8</v>
      </c>
      <c r="E20" s="101">
        <f>SUM(E8:E18)</f>
        <v>-61887476.059999995</v>
      </c>
      <c r="F20" s="31"/>
    </row>
    <row r="21" spans="3:6" ht="12.75">
      <c r="C21" s="79"/>
      <c r="F21" s="8"/>
    </row>
    <row r="22" spans="1:6" ht="12.75">
      <c r="A22" s="13"/>
      <c r="B22" s="14"/>
      <c r="C22" s="14"/>
      <c r="D22" s="14"/>
      <c r="E22" s="14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5"/>
      <c r="B46" s="16"/>
      <c r="C46" s="16"/>
      <c r="D46" s="16"/>
      <c r="E46" s="16"/>
      <c r="F46" s="17"/>
    </row>
    <row r="47" spans="1:6" ht="12.75">
      <c r="A47" s="18"/>
      <c r="B47" s="19"/>
      <c r="C47" s="19"/>
      <c r="D47" s="19"/>
      <c r="E47" s="19"/>
      <c r="F47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2" right="0.3937007874015748" top="0.25" bottom="0.3937007874015748" header="0" footer="0"/>
  <pageSetup fitToHeight="1" fitToWidth="1" horizontalDpi="600" verticalDpi="600" orientation="landscape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1.710937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39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3</v>
      </c>
      <c r="B9" s="26">
        <v>1313514.77</v>
      </c>
      <c r="C9" s="99">
        <f>SUM('Ingresos Reales'!E114)</f>
        <v>1185321.53</v>
      </c>
      <c r="D9" s="26">
        <f>SUM('Presupuesto Ingresos'!E113)</f>
        <v>0</v>
      </c>
      <c r="E9" s="99">
        <f>SUM(C9-D9)</f>
        <v>1185321.53</v>
      </c>
      <c r="F9" s="8"/>
    </row>
    <row r="10" spans="1:6" ht="12.75">
      <c r="A10" s="9"/>
      <c r="B10" s="27"/>
      <c r="C10" s="27"/>
      <c r="D10" s="27"/>
      <c r="E10" s="27"/>
      <c r="F10" s="8"/>
    </row>
    <row r="11" spans="2:6" ht="12.75">
      <c r="B11" s="41"/>
      <c r="C11" s="41"/>
      <c r="D11" s="41"/>
      <c r="E11" s="41"/>
      <c r="F11" s="8"/>
    </row>
    <row r="12" spans="1:6" ht="12.75">
      <c r="A12" s="5" t="s">
        <v>4</v>
      </c>
      <c r="B12" s="6">
        <f>SUM(B8:B10)</f>
        <v>1313514.77</v>
      </c>
      <c r="C12" s="101">
        <f>SUM(C8:C10)</f>
        <v>1185321.53</v>
      </c>
      <c r="D12" s="6">
        <f>SUM(D8:D10)</f>
        <v>0</v>
      </c>
      <c r="E12" s="101">
        <f>SUM(E8:E10)</f>
        <v>1185321.53</v>
      </c>
      <c r="F12" s="31"/>
    </row>
    <row r="13" ht="12.75">
      <c r="F13" s="8"/>
    </row>
    <row r="14" spans="1:6" ht="12.75">
      <c r="A14" s="13"/>
      <c r="B14" s="14"/>
      <c r="C14" s="14"/>
      <c r="D14" s="14"/>
      <c r="E14" s="14"/>
      <c r="F14" s="17"/>
    </row>
    <row r="15" spans="1:6" ht="12.75">
      <c r="A15" s="15"/>
      <c r="B15" s="16"/>
      <c r="C15" s="16"/>
      <c r="D15" s="16"/>
      <c r="E15" s="16"/>
      <c r="F15" s="17"/>
    </row>
    <row r="16" spans="1:6" ht="12.75">
      <c r="A16" s="15"/>
      <c r="B16" s="16"/>
      <c r="C16" s="16"/>
      <c r="D16" s="16"/>
      <c r="E16" s="16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4" right="0.3937007874015748" top="0.22" bottom="0.3937007874015748" header="0" footer="0"/>
  <pageSetup fitToHeight="1" fitToWidth="1"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1"/>
  <sheetViews>
    <sheetView zoomScale="75" zoomScaleNormal="75" zoomScalePageLayoutView="0" workbookViewId="0" topLeftCell="A1">
      <selection activeCell="A1" sqref="A1:E1"/>
    </sheetView>
  </sheetViews>
  <sheetFormatPr defaultColWidth="53.28125" defaultRowHeight="12.75"/>
  <cols>
    <col min="1" max="1" width="53.421875" style="140" customWidth="1"/>
    <col min="2" max="2" width="14.8515625" style="140" bestFit="1" customWidth="1"/>
    <col min="3" max="4" width="14.421875" style="140" bestFit="1" customWidth="1"/>
    <col min="5" max="5" width="16.28125" style="140" bestFit="1" customWidth="1"/>
    <col min="6" max="16384" width="53.28125" style="140" customWidth="1"/>
  </cols>
  <sheetData>
    <row r="1" spans="1:5" ht="15.75">
      <c r="A1" s="227" t="s">
        <v>309</v>
      </c>
      <c r="B1" s="227"/>
      <c r="C1" s="227"/>
      <c r="D1" s="227"/>
      <c r="E1" s="227"/>
    </row>
    <row r="2" spans="1:5" ht="12.75">
      <c r="A2" s="226" t="s">
        <v>474</v>
      </c>
      <c r="B2" s="226"/>
      <c r="C2" s="226"/>
      <c r="D2" s="226"/>
      <c r="E2" s="226"/>
    </row>
    <row r="3" spans="1:5" ht="12.75">
      <c r="A3" s="226" t="s">
        <v>179</v>
      </c>
      <c r="B3" s="226"/>
      <c r="C3" s="226"/>
      <c r="D3" s="226"/>
      <c r="E3" s="226"/>
    </row>
    <row r="4" ht="13.5" thickBot="1"/>
    <row r="5" spans="1:5" ht="13.5" thickBot="1">
      <c r="A5" s="163" t="s">
        <v>0</v>
      </c>
      <c r="B5" s="163" t="s">
        <v>6</v>
      </c>
      <c r="C5" s="163" t="s">
        <v>7</v>
      </c>
      <c r="D5" s="163" t="s">
        <v>8</v>
      </c>
      <c r="E5" s="163" t="s">
        <v>66</v>
      </c>
    </row>
    <row r="7" spans="1:5" ht="12.75">
      <c r="A7" s="164" t="s">
        <v>88</v>
      </c>
      <c r="B7" s="165">
        <f>SUM(B8:B10)</f>
        <v>23063314</v>
      </c>
      <c r="C7" s="165">
        <f>SUM(C8:C10)</f>
        <v>20674216</v>
      </c>
      <c r="D7" s="165">
        <f>SUM(D8:D10)</f>
        <v>25129663</v>
      </c>
      <c r="E7" s="165">
        <f>SUM(E8:E10)</f>
        <v>68867193</v>
      </c>
    </row>
    <row r="8" spans="1:5" ht="12.75">
      <c r="A8" s="166" t="s">
        <v>43</v>
      </c>
      <c r="B8" s="138">
        <v>16316795</v>
      </c>
      <c r="C8" s="138">
        <v>14701943</v>
      </c>
      <c r="D8" s="138">
        <v>19027391</v>
      </c>
      <c r="E8" s="138">
        <f>SUM(B8:D8)</f>
        <v>50046129</v>
      </c>
    </row>
    <row r="9" spans="1:5" ht="12.75">
      <c r="A9" s="166" t="s">
        <v>45</v>
      </c>
      <c r="B9" s="138">
        <v>3480033</v>
      </c>
      <c r="C9" s="138">
        <v>3088787</v>
      </c>
      <c r="D9" s="138">
        <v>3088786</v>
      </c>
      <c r="E9" s="138">
        <f>SUM(B9:D9)</f>
        <v>9657606</v>
      </c>
    </row>
    <row r="10" spans="1:5" ht="12.75">
      <c r="A10" s="166" t="s">
        <v>44</v>
      </c>
      <c r="B10" s="138">
        <v>3266486</v>
      </c>
      <c r="C10" s="138">
        <v>2883486</v>
      </c>
      <c r="D10" s="138">
        <v>3013486</v>
      </c>
      <c r="E10" s="138">
        <f>SUM(B10:D10)</f>
        <v>9163458</v>
      </c>
    </row>
    <row r="11" spans="1:5" ht="12.75">
      <c r="A11" s="160"/>
      <c r="B11" s="138"/>
      <c r="C11" s="138"/>
      <c r="D11" s="138"/>
      <c r="E11" s="138"/>
    </row>
    <row r="12" spans="1:5" ht="12.75">
      <c r="A12" s="167" t="s">
        <v>40</v>
      </c>
      <c r="B12" s="168">
        <f>SUM(B13:B18)</f>
        <v>7646886</v>
      </c>
      <c r="C12" s="168">
        <f>SUM(C13:C18)</f>
        <v>7276059</v>
      </c>
      <c r="D12" s="168">
        <f>SUM(D13:D18)</f>
        <v>6778059</v>
      </c>
      <c r="E12" s="168">
        <f>SUM(E13:E18)</f>
        <v>21701004</v>
      </c>
    </row>
    <row r="13" spans="1:5" ht="12.75">
      <c r="A13" s="166" t="s">
        <v>60</v>
      </c>
      <c r="B13" s="138">
        <v>5597855</v>
      </c>
      <c r="C13" s="138">
        <v>5270000</v>
      </c>
      <c r="D13" s="138">
        <v>5270000</v>
      </c>
      <c r="E13" s="138">
        <f aca="true" t="shared" si="0" ref="E13:E18">SUM(B13:D13)</f>
        <v>16137855</v>
      </c>
    </row>
    <row r="14" spans="1:5" ht="12.75">
      <c r="A14" s="166" t="s">
        <v>122</v>
      </c>
      <c r="B14" s="138">
        <v>1687500</v>
      </c>
      <c r="C14" s="138">
        <v>1637500</v>
      </c>
      <c r="D14" s="138">
        <v>1137500</v>
      </c>
      <c r="E14" s="138">
        <f t="shared" si="0"/>
        <v>4462500</v>
      </c>
    </row>
    <row r="15" spans="1:5" ht="12.75">
      <c r="A15" s="166" t="s">
        <v>46</v>
      </c>
      <c r="B15" s="138"/>
      <c r="C15" s="138"/>
      <c r="D15" s="138"/>
      <c r="E15" s="138">
        <f t="shared" si="0"/>
        <v>0</v>
      </c>
    </row>
    <row r="16" spans="1:5" ht="12.75">
      <c r="A16" s="166" t="s">
        <v>47</v>
      </c>
      <c r="B16" s="138"/>
      <c r="C16" s="138"/>
      <c r="D16" s="138"/>
      <c r="E16" s="138">
        <f t="shared" si="0"/>
        <v>0</v>
      </c>
    </row>
    <row r="17" spans="1:5" ht="12.75">
      <c r="A17" s="166" t="s">
        <v>123</v>
      </c>
      <c r="B17" s="138">
        <v>2000</v>
      </c>
      <c r="C17" s="138">
        <v>0</v>
      </c>
      <c r="D17" s="138">
        <v>2000</v>
      </c>
      <c r="E17" s="138">
        <f t="shared" si="0"/>
        <v>4000</v>
      </c>
    </row>
    <row r="18" spans="1:5" ht="12.75">
      <c r="A18" s="166" t="s">
        <v>3</v>
      </c>
      <c r="B18" s="138">
        <v>359531</v>
      </c>
      <c r="C18" s="138">
        <v>368559</v>
      </c>
      <c r="D18" s="138">
        <v>368559</v>
      </c>
      <c r="E18" s="138">
        <f t="shared" si="0"/>
        <v>1096649</v>
      </c>
    </row>
    <row r="19" spans="1:5" ht="12.75">
      <c r="A19" s="160"/>
      <c r="B19" s="138"/>
      <c r="C19" s="138"/>
      <c r="D19" s="138"/>
      <c r="E19" s="160"/>
    </row>
    <row r="20" spans="1:5" ht="12.75">
      <c r="A20" s="169" t="s">
        <v>41</v>
      </c>
      <c r="B20" s="168">
        <f>SUM(B21:B27)</f>
        <v>1619036</v>
      </c>
      <c r="C20" s="168">
        <f>SUM(C21:C27)</f>
        <v>4007236</v>
      </c>
      <c r="D20" s="168">
        <f>SUM(D21:D27)</f>
        <v>4003036</v>
      </c>
      <c r="E20" s="168">
        <f aca="true" t="shared" si="1" ref="E20:E27">SUM(B20:D20)</f>
        <v>9629308</v>
      </c>
    </row>
    <row r="21" spans="1:5" ht="12.75">
      <c r="A21" s="166" t="s">
        <v>124</v>
      </c>
      <c r="B21" s="138">
        <v>210000</v>
      </c>
      <c r="C21" s="138">
        <v>760000</v>
      </c>
      <c r="D21" s="138">
        <v>1835000</v>
      </c>
      <c r="E21" s="138">
        <f t="shared" si="1"/>
        <v>2805000</v>
      </c>
    </row>
    <row r="22" spans="1:5" ht="12.75">
      <c r="A22" s="166" t="s">
        <v>48</v>
      </c>
      <c r="B22" s="138"/>
      <c r="C22" s="138"/>
      <c r="D22" s="138"/>
      <c r="E22" s="138">
        <f t="shared" si="1"/>
        <v>0</v>
      </c>
    </row>
    <row r="23" spans="1:5" ht="12.75">
      <c r="A23" s="166" t="s">
        <v>49</v>
      </c>
      <c r="B23" s="138">
        <v>303125</v>
      </c>
      <c r="C23" s="138">
        <v>1823125</v>
      </c>
      <c r="D23" s="138">
        <v>1062125</v>
      </c>
      <c r="E23" s="138">
        <f t="shared" si="1"/>
        <v>3188375</v>
      </c>
    </row>
    <row r="24" spans="1:5" ht="12.75">
      <c r="A24" s="166" t="s">
        <v>50</v>
      </c>
      <c r="B24" s="138">
        <v>250000</v>
      </c>
      <c r="C24" s="138">
        <v>250000</v>
      </c>
      <c r="D24" s="138">
        <v>250000</v>
      </c>
      <c r="E24" s="138">
        <f t="shared" si="1"/>
        <v>750000</v>
      </c>
    </row>
    <row r="25" spans="1:5" ht="12.75">
      <c r="A25" s="166" t="s">
        <v>51</v>
      </c>
      <c r="B25" s="138">
        <v>543750</v>
      </c>
      <c r="C25" s="138">
        <v>871750</v>
      </c>
      <c r="D25" s="138">
        <v>543750</v>
      </c>
      <c r="E25" s="138">
        <f t="shared" si="1"/>
        <v>1959250</v>
      </c>
    </row>
    <row r="26" spans="1:5" ht="12.75">
      <c r="A26" s="166" t="s">
        <v>3</v>
      </c>
      <c r="B26" s="138">
        <v>210000</v>
      </c>
      <c r="C26" s="138">
        <v>210000</v>
      </c>
      <c r="D26" s="138">
        <v>210000</v>
      </c>
      <c r="E26" s="138">
        <f t="shared" si="1"/>
        <v>630000</v>
      </c>
    </row>
    <row r="27" spans="1:5" ht="12.75">
      <c r="A27" s="169" t="s">
        <v>348</v>
      </c>
      <c r="B27" s="138">
        <v>102161</v>
      </c>
      <c r="C27" s="138">
        <v>92361</v>
      </c>
      <c r="D27" s="138">
        <v>102161</v>
      </c>
      <c r="E27" s="138">
        <f t="shared" si="1"/>
        <v>296683</v>
      </c>
    </row>
    <row r="28" spans="1:5" ht="12.75">
      <c r="A28" s="160"/>
      <c r="B28" s="138"/>
      <c r="C28" s="138"/>
      <c r="D28" s="138"/>
      <c r="E28" s="160"/>
    </row>
    <row r="29" spans="1:5" ht="12.75">
      <c r="A29" s="169" t="s">
        <v>282</v>
      </c>
      <c r="B29" s="168">
        <f>SUM(B30:B36)</f>
        <v>6867384</v>
      </c>
      <c r="C29" s="168">
        <f>SUM(C30:C36)</f>
        <v>5779200</v>
      </c>
      <c r="D29" s="168">
        <f>SUM(D30:D36)</f>
        <v>5489000</v>
      </c>
      <c r="E29" s="168">
        <f>SUM(E30:E36)</f>
        <v>18135584</v>
      </c>
    </row>
    <row r="30" spans="1:5" ht="12.75">
      <c r="A30" s="166" t="s">
        <v>247</v>
      </c>
      <c r="B30" s="138">
        <v>3650000</v>
      </c>
      <c r="C30" s="138">
        <v>3650000</v>
      </c>
      <c r="D30" s="138">
        <v>3650000</v>
      </c>
      <c r="E30" s="138">
        <f aca="true" t="shared" si="2" ref="E30:E36">SUM(B30:D30)</f>
        <v>10950000</v>
      </c>
    </row>
    <row r="31" spans="1:5" ht="12.75">
      <c r="A31" s="166" t="s">
        <v>52</v>
      </c>
      <c r="B31" s="138">
        <v>1752800</v>
      </c>
      <c r="C31" s="138">
        <v>1750000</v>
      </c>
      <c r="D31" s="138">
        <v>1450000</v>
      </c>
      <c r="E31" s="138">
        <f t="shared" si="2"/>
        <v>4952800</v>
      </c>
    </row>
    <row r="32" spans="1:5" ht="12.75">
      <c r="A32" s="166" t="s">
        <v>125</v>
      </c>
      <c r="B32" s="138">
        <v>11000</v>
      </c>
      <c r="C32" s="138">
        <v>11000</v>
      </c>
      <c r="D32" s="138">
        <v>11000</v>
      </c>
      <c r="E32" s="138">
        <f t="shared" si="2"/>
        <v>33000</v>
      </c>
    </row>
    <row r="33" spans="1:5" ht="12.75">
      <c r="A33" s="166" t="s">
        <v>54</v>
      </c>
      <c r="B33" s="138">
        <v>330299</v>
      </c>
      <c r="C33" s="138">
        <v>328000</v>
      </c>
      <c r="D33" s="138">
        <v>328000</v>
      </c>
      <c r="E33" s="138">
        <f t="shared" si="2"/>
        <v>986299</v>
      </c>
    </row>
    <row r="34" spans="1:5" ht="12.75">
      <c r="A34" s="166" t="s">
        <v>53</v>
      </c>
      <c r="B34" s="138">
        <v>25600</v>
      </c>
      <c r="C34" s="138">
        <v>25600</v>
      </c>
      <c r="D34" s="138">
        <v>25400</v>
      </c>
      <c r="E34" s="138">
        <f t="shared" si="2"/>
        <v>76600</v>
      </c>
    </row>
    <row r="35" spans="1:5" ht="12.75">
      <c r="A35" s="166" t="s">
        <v>137</v>
      </c>
      <c r="B35" s="138">
        <v>0</v>
      </c>
      <c r="C35" s="138">
        <v>0</v>
      </c>
      <c r="D35" s="138">
        <v>0</v>
      </c>
      <c r="E35" s="138">
        <f t="shared" si="2"/>
        <v>0</v>
      </c>
    </row>
    <row r="36" spans="1:5" ht="12.75">
      <c r="A36" s="166" t="s">
        <v>3</v>
      </c>
      <c r="B36" s="138">
        <v>1097685</v>
      </c>
      <c r="C36" s="138">
        <v>14600</v>
      </c>
      <c r="D36" s="138">
        <v>24600</v>
      </c>
      <c r="E36" s="138">
        <f t="shared" si="2"/>
        <v>1136885</v>
      </c>
    </row>
    <row r="37" spans="1:5" ht="12.75">
      <c r="A37" s="160"/>
      <c r="B37" s="138"/>
      <c r="C37" s="138"/>
      <c r="D37" s="138"/>
      <c r="E37" s="160"/>
    </row>
    <row r="38" spans="1:5" ht="12.75">
      <c r="A38" s="169" t="s">
        <v>42</v>
      </c>
      <c r="B38" s="168">
        <f>SUM(B39:B40)</f>
        <v>2058000</v>
      </c>
      <c r="C38" s="168">
        <f>SUM(C39:C40)</f>
        <v>2050900</v>
      </c>
      <c r="D38" s="168">
        <f>SUM(D39:D40)</f>
        <v>1990900</v>
      </c>
      <c r="E38" s="168">
        <f>SUM(E39:E40)</f>
        <v>6099800</v>
      </c>
    </row>
    <row r="39" spans="1:5" ht="12.75">
      <c r="A39" s="166" t="s">
        <v>55</v>
      </c>
      <c r="B39" s="138">
        <v>2058000</v>
      </c>
      <c r="C39" s="138">
        <v>2050900</v>
      </c>
      <c r="D39" s="138">
        <v>1990900</v>
      </c>
      <c r="E39" s="138">
        <f>SUM(B39:D39)</f>
        <v>6099800</v>
      </c>
    </row>
    <row r="40" spans="1:5" ht="12.75">
      <c r="A40" s="166" t="s">
        <v>56</v>
      </c>
      <c r="B40" s="138"/>
      <c r="C40" s="138"/>
      <c r="D40" s="138"/>
      <c r="E40" s="138">
        <f>SUM(B40:D40)</f>
        <v>0</v>
      </c>
    </row>
    <row r="41" spans="1:5" ht="12.75">
      <c r="A41" s="160"/>
      <c r="B41" s="138"/>
      <c r="C41" s="138"/>
      <c r="D41" s="138"/>
      <c r="E41" s="160"/>
    </row>
    <row r="42" spans="1:5" ht="12.75">
      <c r="A42" s="169" t="s">
        <v>109</v>
      </c>
      <c r="B42" s="168">
        <f>SUM(B43:B46)</f>
        <v>6258750</v>
      </c>
      <c r="C42" s="168">
        <f>SUM(C43:C46)</f>
        <v>5996630</v>
      </c>
      <c r="D42" s="168">
        <f>SUM(D43:D46)</f>
        <v>12625430.71</v>
      </c>
      <c r="E42" s="168">
        <f>SUM(E43:E46)</f>
        <v>24880810.71</v>
      </c>
    </row>
    <row r="43" spans="1:5" ht="12.75">
      <c r="A43" s="166" t="s">
        <v>57</v>
      </c>
      <c r="B43" s="138">
        <v>4994750</v>
      </c>
      <c r="C43" s="138">
        <v>4844750</v>
      </c>
      <c r="D43" s="138">
        <v>8906250</v>
      </c>
      <c r="E43" s="138">
        <f>SUM(B43:D43)</f>
        <v>18745750</v>
      </c>
    </row>
    <row r="44" spans="1:5" ht="12.75">
      <c r="A44" s="166" t="s">
        <v>369</v>
      </c>
      <c r="B44" s="138">
        <v>1264000</v>
      </c>
      <c r="C44" s="138">
        <v>1151880</v>
      </c>
      <c r="D44" s="138">
        <v>3719180.71</v>
      </c>
      <c r="E44" s="138">
        <f>SUM(B44:D44)</f>
        <v>6135060.71</v>
      </c>
    </row>
    <row r="45" spans="1:5" ht="12.75">
      <c r="A45" s="166" t="s">
        <v>161</v>
      </c>
      <c r="B45" s="138"/>
      <c r="C45" s="138"/>
      <c r="D45" s="138"/>
      <c r="E45" s="138">
        <f>SUM(B45:D45)</f>
        <v>0</v>
      </c>
    </row>
    <row r="46" spans="1:5" ht="12.75">
      <c r="A46" s="170" t="s">
        <v>58</v>
      </c>
      <c r="B46" s="141"/>
      <c r="C46" s="141"/>
      <c r="D46" s="141"/>
      <c r="E46" s="141">
        <f>SUM(B46:D46)</f>
        <v>0</v>
      </c>
    </row>
    <row r="47" spans="1:5" ht="12.75">
      <c r="A47" s="171"/>
      <c r="B47" s="142"/>
      <c r="C47" s="142"/>
      <c r="D47" s="142"/>
      <c r="E47" s="142"/>
    </row>
    <row r="48" spans="1:5" ht="12.75">
      <c r="A48" s="172"/>
      <c r="B48" s="161"/>
      <c r="C48" s="173"/>
      <c r="D48" s="161"/>
      <c r="E48" s="146"/>
    </row>
    <row r="49" spans="1:5" ht="12.75">
      <c r="A49" s="174" t="s">
        <v>126</v>
      </c>
      <c r="B49" s="168">
        <f>SUM(B50:B60)</f>
        <v>1500100</v>
      </c>
      <c r="C49" s="168">
        <f>SUM(C50:C60)</f>
        <v>3003066.31</v>
      </c>
      <c r="D49" s="168">
        <f>SUM(D50:D60)</f>
        <v>2989510</v>
      </c>
      <c r="E49" s="168">
        <f>SUM(E50:E60)</f>
        <v>7492676.3100000005</v>
      </c>
    </row>
    <row r="50" spans="1:5" ht="12.75">
      <c r="A50" s="105" t="s">
        <v>248</v>
      </c>
      <c r="B50" s="143"/>
      <c r="C50" s="145"/>
      <c r="D50" s="143"/>
      <c r="E50" s="138">
        <f aca="true" t="shared" si="3" ref="E50:E60">SUM(B50:D50)</f>
        <v>0</v>
      </c>
    </row>
    <row r="51" spans="1:5" ht="12.75">
      <c r="A51" s="105" t="s">
        <v>49</v>
      </c>
      <c r="B51" s="143"/>
      <c r="C51" s="145"/>
      <c r="D51" s="143"/>
      <c r="E51" s="138">
        <f t="shared" si="3"/>
        <v>0</v>
      </c>
    </row>
    <row r="52" spans="1:5" ht="12.75">
      <c r="A52" s="105" t="s">
        <v>433</v>
      </c>
      <c r="B52" s="143"/>
      <c r="C52" s="145"/>
      <c r="D52" s="143"/>
      <c r="E52" s="138">
        <f t="shared" si="3"/>
        <v>0</v>
      </c>
    </row>
    <row r="53" spans="1:5" ht="12.75">
      <c r="A53" s="105" t="s">
        <v>371</v>
      </c>
      <c r="B53" s="143"/>
      <c r="C53" s="145"/>
      <c r="D53" s="143"/>
      <c r="E53" s="138">
        <f t="shared" si="3"/>
        <v>0</v>
      </c>
    </row>
    <row r="54" spans="1:5" ht="12.75">
      <c r="A54" s="105" t="s">
        <v>372</v>
      </c>
      <c r="B54" s="143"/>
      <c r="C54" s="145"/>
      <c r="D54" s="143"/>
      <c r="E54" s="138">
        <f t="shared" si="3"/>
        <v>0</v>
      </c>
    </row>
    <row r="55" spans="1:5" ht="12.75">
      <c r="A55" s="105" t="s">
        <v>446</v>
      </c>
      <c r="B55" s="143">
        <v>100</v>
      </c>
      <c r="C55" s="145">
        <v>100</v>
      </c>
      <c r="D55" s="143">
        <v>100</v>
      </c>
      <c r="E55" s="138">
        <f t="shared" si="3"/>
        <v>300</v>
      </c>
    </row>
    <row r="56" spans="1:5" ht="12.75">
      <c r="A56" s="105" t="s">
        <v>440</v>
      </c>
      <c r="B56" s="143"/>
      <c r="C56" s="145"/>
      <c r="D56" s="143"/>
      <c r="E56" s="138">
        <f t="shared" si="3"/>
        <v>0</v>
      </c>
    </row>
    <row r="57" spans="1:5" ht="12.75">
      <c r="A57" s="105" t="s">
        <v>432</v>
      </c>
      <c r="B57" s="143"/>
      <c r="C57" s="145"/>
      <c r="D57" s="143"/>
      <c r="E57" s="138">
        <f t="shared" si="3"/>
        <v>0</v>
      </c>
    </row>
    <row r="58" spans="1:5" ht="12.75">
      <c r="A58" s="105" t="s">
        <v>373</v>
      </c>
      <c r="B58" s="143"/>
      <c r="C58" s="145"/>
      <c r="D58" s="143"/>
      <c r="E58" s="138">
        <f t="shared" si="3"/>
        <v>0</v>
      </c>
    </row>
    <row r="59" spans="1:5" ht="12.75">
      <c r="A59" s="105" t="s">
        <v>374</v>
      </c>
      <c r="B59" s="143">
        <v>1500000</v>
      </c>
      <c r="C59" s="145">
        <v>1454066.31</v>
      </c>
      <c r="D59" s="143">
        <v>0</v>
      </c>
      <c r="E59" s="138">
        <f t="shared" si="3"/>
        <v>2954066.31</v>
      </c>
    </row>
    <row r="60" spans="1:5" ht="12.75">
      <c r="A60" s="105" t="s">
        <v>447</v>
      </c>
      <c r="B60" s="138">
        <v>0</v>
      </c>
      <c r="C60" s="139">
        <v>1548900</v>
      </c>
      <c r="D60" s="138">
        <v>2989410</v>
      </c>
      <c r="E60" s="138">
        <f t="shared" si="3"/>
        <v>4538310</v>
      </c>
    </row>
    <row r="61" spans="1:5" ht="12.75">
      <c r="A61" s="174" t="s">
        <v>15</v>
      </c>
      <c r="B61" s="168">
        <f>SUM(B62:B89)</f>
        <v>21236850.68</v>
      </c>
      <c r="C61" s="168">
        <f>SUM(C62:C89)</f>
        <v>16719398.84</v>
      </c>
      <c r="D61" s="168">
        <f>SUM(D62:D89)</f>
        <v>12405000</v>
      </c>
      <c r="E61" s="168">
        <f>SUM(E62:E89)</f>
        <v>50361249.519999996</v>
      </c>
    </row>
    <row r="62" spans="1:5" ht="12.75">
      <c r="A62" s="105" t="s">
        <v>302</v>
      </c>
      <c r="B62" s="143">
        <v>6345000</v>
      </c>
      <c r="C62" s="145">
        <v>5753000</v>
      </c>
      <c r="D62" s="143">
        <v>6345000</v>
      </c>
      <c r="E62" s="138">
        <f aca="true" t="shared" si="4" ref="E62:E89">SUM(B62:D62)</f>
        <v>18443000</v>
      </c>
    </row>
    <row r="63" spans="1:5" ht="12.75">
      <c r="A63" s="105" t="s">
        <v>397</v>
      </c>
      <c r="B63" s="143"/>
      <c r="C63" s="145"/>
      <c r="D63" s="143"/>
      <c r="E63" s="138">
        <f t="shared" si="4"/>
        <v>0</v>
      </c>
    </row>
    <row r="64" spans="1:5" ht="12.75">
      <c r="A64" s="105" t="s">
        <v>384</v>
      </c>
      <c r="B64" s="143"/>
      <c r="C64" s="145"/>
      <c r="D64" s="143"/>
      <c r="E64" s="138">
        <f t="shared" si="4"/>
        <v>0</v>
      </c>
    </row>
    <row r="65" spans="1:5" ht="12.75">
      <c r="A65" s="105" t="s">
        <v>379</v>
      </c>
      <c r="B65" s="143"/>
      <c r="C65" s="145"/>
      <c r="D65" s="143"/>
      <c r="E65" s="138">
        <f t="shared" si="4"/>
        <v>0</v>
      </c>
    </row>
    <row r="66" spans="1:5" ht="12.75">
      <c r="A66" s="105" t="s">
        <v>449</v>
      </c>
      <c r="B66" s="143">
        <v>52000</v>
      </c>
      <c r="C66" s="145">
        <v>50000</v>
      </c>
      <c r="D66" s="143">
        <v>50000</v>
      </c>
      <c r="E66" s="138">
        <f t="shared" si="4"/>
        <v>152000</v>
      </c>
    </row>
    <row r="67" spans="1:5" ht="12.75">
      <c r="A67" s="105" t="s">
        <v>385</v>
      </c>
      <c r="B67" s="143"/>
      <c r="C67" s="145"/>
      <c r="D67" s="143"/>
      <c r="E67" s="138">
        <f t="shared" si="4"/>
        <v>0</v>
      </c>
    </row>
    <row r="68" spans="1:5" ht="12.75">
      <c r="A68" s="105" t="s">
        <v>380</v>
      </c>
      <c r="B68" s="143"/>
      <c r="C68" s="145"/>
      <c r="D68" s="143"/>
      <c r="E68" s="138">
        <f t="shared" si="4"/>
        <v>0</v>
      </c>
    </row>
    <row r="69" spans="1:5" ht="12.75">
      <c r="A69" s="105" t="s">
        <v>450</v>
      </c>
      <c r="B69" s="143">
        <v>120000</v>
      </c>
      <c r="C69" s="145">
        <v>120000</v>
      </c>
      <c r="D69" s="143">
        <v>120000</v>
      </c>
      <c r="E69" s="138">
        <f t="shared" si="4"/>
        <v>360000</v>
      </c>
    </row>
    <row r="70" spans="1:5" ht="12.75">
      <c r="A70" s="105" t="s">
        <v>386</v>
      </c>
      <c r="B70" s="143"/>
      <c r="C70" s="145"/>
      <c r="D70" s="143"/>
      <c r="E70" s="138">
        <f t="shared" si="4"/>
        <v>0</v>
      </c>
    </row>
    <row r="71" spans="1:5" ht="12.75">
      <c r="A71" s="105" t="s">
        <v>381</v>
      </c>
      <c r="B71" s="143"/>
      <c r="C71" s="145"/>
      <c r="D71" s="143"/>
      <c r="E71" s="138">
        <f t="shared" si="4"/>
        <v>0</v>
      </c>
    </row>
    <row r="72" spans="1:5" ht="12.75">
      <c r="A72" s="105" t="s">
        <v>451</v>
      </c>
      <c r="B72" s="143">
        <v>1300000</v>
      </c>
      <c r="C72" s="145">
        <v>350000</v>
      </c>
      <c r="D72" s="143">
        <v>340000</v>
      </c>
      <c r="E72" s="138">
        <f t="shared" si="4"/>
        <v>1990000</v>
      </c>
    </row>
    <row r="73" spans="1:5" ht="12.75">
      <c r="A73" s="105" t="s">
        <v>373</v>
      </c>
      <c r="B73" s="143">
        <v>2200852.15</v>
      </c>
      <c r="C73" s="143">
        <v>1676022.98</v>
      </c>
      <c r="D73" s="143">
        <v>0</v>
      </c>
      <c r="E73" s="138">
        <f t="shared" si="4"/>
        <v>3876875.13</v>
      </c>
    </row>
    <row r="74" spans="1:5" ht="12.75">
      <c r="A74" s="105" t="s">
        <v>374</v>
      </c>
      <c r="B74" s="143">
        <v>5668998.53</v>
      </c>
      <c r="C74" s="143">
        <v>3220375.86</v>
      </c>
      <c r="D74" s="143">
        <v>0</v>
      </c>
      <c r="E74" s="138">
        <f t="shared" si="4"/>
        <v>8889374.39</v>
      </c>
    </row>
    <row r="75" spans="1:5" ht="12.75">
      <c r="A75" s="105" t="s">
        <v>447</v>
      </c>
      <c r="B75" s="143">
        <v>0</v>
      </c>
      <c r="C75" s="143">
        <v>0</v>
      </c>
      <c r="D75" s="143">
        <v>0</v>
      </c>
      <c r="E75" s="138">
        <f t="shared" si="4"/>
        <v>0</v>
      </c>
    </row>
    <row r="76" spans="1:5" ht="12.75">
      <c r="A76" s="105" t="s">
        <v>383</v>
      </c>
      <c r="B76" s="143"/>
      <c r="C76" s="143"/>
      <c r="D76" s="143"/>
      <c r="E76" s="138">
        <f t="shared" si="4"/>
        <v>0</v>
      </c>
    </row>
    <row r="77" spans="1:5" ht="12.75">
      <c r="A77" s="105" t="s">
        <v>382</v>
      </c>
      <c r="B77" s="143"/>
      <c r="C77" s="143"/>
      <c r="D77" s="143"/>
      <c r="E77" s="138">
        <f t="shared" si="4"/>
        <v>0</v>
      </c>
    </row>
    <row r="78" spans="1:5" ht="12.75">
      <c r="A78" s="105" t="s">
        <v>448</v>
      </c>
      <c r="B78" s="143">
        <v>550000</v>
      </c>
      <c r="C78" s="145">
        <v>550000</v>
      </c>
      <c r="D78" s="143">
        <v>550000</v>
      </c>
      <c r="E78" s="138">
        <f t="shared" si="4"/>
        <v>1650000</v>
      </c>
    </row>
    <row r="79" spans="1:5" s="176" customFormat="1" ht="12.75">
      <c r="A79" s="105" t="s">
        <v>371</v>
      </c>
      <c r="B79" s="143"/>
      <c r="C79" s="145"/>
      <c r="D79" s="143"/>
      <c r="E79" s="138">
        <f t="shared" si="4"/>
        <v>0</v>
      </c>
    </row>
    <row r="80" spans="1:5" s="176" customFormat="1" ht="12.75">
      <c r="A80" s="105" t="s">
        <v>372</v>
      </c>
      <c r="B80" s="143"/>
      <c r="C80" s="145"/>
      <c r="D80" s="143"/>
      <c r="E80" s="138">
        <f t="shared" si="4"/>
        <v>0</v>
      </c>
    </row>
    <row r="81" spans="1:5" s="176" customFormat="1" ht="12.75">
      <c r="A81" s="105" t="s">
        <v>446</v>
      </c>
      <c r="B81" s="143"/>
      <c r="C81" s="145"/>
      <c r="D81" s="143"/>
      <c r="E81" s="138">
        <f t="shared" si="4"/>
        <v>0</v>
      </c>
    </row>
    <row r="82" spans="1:5" s="176" customFormat="1" ht="12.75">
      <c r="A82" s="105" t="s">
        <v>315</v>
      </c>
      <c r="B82" s="143"/>
      <c r="C82" s="145"/>
      <c r="D82" s="143"/>
      <c r="E82" s="138">
        <f t="shared" si="4"/>
        <v>0</v>
      </c>
    </row>
    <row r="83" spans="1:5" s="176" customFormat="1" ht="12.75">
      <c r="A83" s="105" t="s">
        <v>248</v>
      </c>
      <c r="B83" s="143"/>
      <c r="C83" s="145"/>
      <c r="D83" s="143"/>
      <c r="E83" s="138">
        <f t="shared" si="4"/>
        <v>0</v>
      </c>
    </row>
    <row r="84" spans="1:5" s="176" customFormat="1" ht="12.75">
      <c r="A84" s="105" t="s">
        <v>346</v>
      </c>
      <c r="B84" s="143">
        <v>5000000</v>
      </c>
      <c r="C84" s="145">
        <v>5000000</v>
      </c>
      <c r="D84" s="143">
        <v>5000000</v>
      </c>
      <c r="E84" s="138">
        <f t="shared" si="4"/>
        <v>15000000</v>
      </c>
    </row>
    <row r="85" spans="1:5" s="176" customFormat="1" ht="12.75">
      <c r="A85" s="105" t="s">
        <v>327</v>
      </c>
      <c r="B85" s="143"/>
      <c r="C85" s="145"/>
      <c r="D85" s="143"/>
      <c r="E85" s="138">
        <f t="shared" si="4"/>
        <v>0</v>
      </c>
    </row>
    <row r="86" spans="1:5" s="176" customFormat="1" ht="12.75">
      <c r="A86" s="105" t="s">
        <v>426</v>
      </c>
      <c r="B86" s="143"/>
      <c r="C86" s="145"/>
      <c r="D86" s="143"/>
      <c r="E86" s="138">
        <f t="shared" si="4"/>
        <v>0</v>
      </c>
    </row>
    <row r="87" spans="1:5" s="176" customFormat="1" ht="12.75">
      <c r="A87" s="105" t="s">
        <v>435</v>
      </c>
      <c r="B87" s="143"/>
      <c r="C87" s="145"/>
      <c r="D87" s="143"/>
      <c r="E87" s="138">
        <f t="shared" si="4"/>
        <v>0</v>
      </c>
    </row>
    <row r="88" spans="1:5" s="176" customFormat="1" ht="12.75">
      <c r="A88" s="105" t="s">
        <v>421</v>
      </c>
      <c r="B88" s="143"/>
      <c r="C88" s="145"/>
      <c r="D88" s="143"/>
      <c r="E88" s="138">
        <f t="shared" si="4"/>
        <v>0</v>
      </c>
    </row>
    <row r="89" spans="1:5" s="176" customFormat="1" ht="12.75">
      <c r="A89" s="105" t="s">
        <v>422</v>
      </c>
      <c r="B89" s="143"/>
      <c r="C89" s="145"/>
      <c r="D89" s="143"/>
      <c r="E89" s="138">
        <f t="shared" si="4"/>
        <v>0</v>
      </c>
    </row>
    <row r="90" spans="1:5" ht="12.75">
      <c r="A90" s="174" t="s">
        <v>115</v>
      </c>
      <c r="B90" s="168">
        <f>SUM(B91:B95)</f>
        <v>248024</v>
      </c>
      <c r="C90" s="175">
        <f>SUM(C91:C95)</f>
        <v>247924</v>
      </c>
      <c r="D90" s="168">
        <f>SUM(D91:D95)</f>
        <v>247944</v>
      </c>
      <c r="E90" s="168">
        <f>SUM(E91:E95)</f>
        <v>743892</v>
      </c>
    </row>
    <row r="91" spans="1:5" ht="12.75">
      <c r="A91" s="105" t="s">
        <v>406</v>
      </c>
      <c r="B91" s="143"/>
      <c r="C91" s="143"/>
      <c r="D91" s="143"/>
      <c r="E91" s="138">
        <f>SUM(B91:D91)</f>
        <v>0</v>
      </c>
    </row>
    <row r="92" spans="1:5" ht="12.75">
      <c r="A92" s="105" t="s">
        <v>405</v>
      </c>
      <c r="B92" s="143">
        <v>248024</v>
      </c>
      <c r="C92" s="143">
        <v>247924</v>
      </c>
      <c r="D92" s="143">
        <v>247944</v>
      </c>
      <c r="E92" s="138">
        <f>SUM(B92:D92)</f>
        <v>743892</v>
      </c>
    </row>
    <row r="93" spans="1:5" ht="12.75">
      <c r="A93" s="105" t="s">
        <v>303</v>
      </c>
      <c r="B93" s="143"/>
      <c r="C93" s="145"/>
      <c r="D93" s="143"/>
      <c r="E93" s="138">
        <f>SUM(B93:D93)</f>
        <v>0</v>
      </c>
    </row>
    <row r="94" spans="1:5" s="176" customFormat="1" ht="12.75">
      <c r="A94" s="105" t="s">
        <v>310</v>
      </c>
      <c r="B94" s="143"/>
      <c r="C94" s="145"/>
      <c r="D94" s="143"/>
      <c r="E94" s="143">
        <f>SUM(B94:D94)</f>
        <v>0</v>
      </c>
    </row>
    <row r="95" spans="1:5" ht="12.75">
      <c r="A95" s="105" t="s">
        <v>316</v>
      </c>
      <c r="B95" s="168"/>
      <c r="C95" s="175"/>
      <c r="D95" s="168"/>
      <c r="E95" s="138">
        <f>SUM(B95:D95)</f>
        <v>0</v>
      </c>
    </row>
    <row r="96" spans="1:5" ht="12.75">
      <c r="A96" s="174" t="s">
        <v>17</v>
      </c>
      <c r="B96" s="168">
        <f>SUM(B97:B131)</f>
        <v>24403841.85</v>
      </c>
      <c r="C96" s="168">
        <f>SUM(C97:C131)</f>
        <v>15045564.69</v>
      </c>
      <c r="D96" s="168">
        <f>SUM(D97:D131)</f>
        <v>21780015.03</v>
      </c>
      <c r="E96" s="168">
        <f>SUM(E97:E131)</f>
        <v>61229421.57</v>
      </c>
    </row>
    <row r="97" spans="1:5" s="176" customFormat="1" ht="12.75">
      <c r="A97" s="105" t="s">
        <v>138</v>
      </c>
      <c r="B97" s="143">
        <v>237500</v>
      </c>
      <c r="C97" s="145">
        <v>237500</v>
      </c>
      <c r="D97" s="143">
        <v>237500</v>
      </c>
      <c r="E97" s="143">
        <f aca="true" t="shared" si="5" ref="E97:E131">SUM(B97:D97)</f>
        <v>712500</v>
      </c>
    </row>
    <row r="98" spans="1:5" s="176" customFormat="1" ht="12.75" hidden="1">
      <c r="A98" s="105" t="s">
        <v>128</v>
      </c>
      <c r="B98" s="143"/>
      <c r="C98" s="145"/>
      <c r="D98" s="143"/>
      <c r="E98" s="143">
        <f t="shared" si="5"/>
        <v>0</v>
      </c>
    </row>
    <row r="99" spans="1:5" s="176" customFormat="1" ht="12.75" hidden="1">
      <c r="A99" s="105" t="s">
        <v>293</v>
      </c>
      <c r="B99" s="143"/>
      <c r="C99" s="145"/>
      <c r="D99" s="143"/>
      <c r="E99" s="143">
        <f t="shared" si="5"/>
        <v>0</v>
      </c>
    </row>
    <row r="100" spans="1:5" s="176" customFormat="1" ht="12.75" hidden="1">
      <c r="A100" s="105" t="s">
        <v>294</v>
      </c>
      <c r="B100" s="143"/>
      <c r="C100" s="145"/>
      <c r="D100" s="143"/>
      <c r="E100" s="143">
        <f t="shared" si="5"/>
        <v>0</v>
      </c>
    </row>
    <row r="101" spans="1:5" s="176" customFormat="1" ht="12.75" hidden="1">
      <c r="A101" s="105" t="s">
        <v>240</v>
      </c>
      <c r="B101" s="143"/>
      <c r="C101" s="145"/>
      <c r="D101" s="143"/>
      <c r="E101" s="143">
        <f t="shared" si="5"/>
        <v>0</v>
      </c>
    </row>
    <row r="102" spans="1:5" s="176" customFormat="1" ht="12.75" hidden="1">
      <c r="A102" s="105" t="s">
        <v>244</v>
      </c>
      <c r="B102" s="143"/>
      <c r="C102" s="145"/>
      <c r="D102" s="143"/>
      <c r="E102" s="143">
        <f t="shared" si="5"/>
        <v>0</v>
      </c>
    </row>
    <row r="103" spans="1:5" s="176" customFormat="1" ht="12.75" hidden="1">
      <c r="A103" s="105" t="s">
        <v>250</v>
      </c>
      <c r="B103" s="143"/>
      <c r="C103" s="145"/>
      <c r="D103" s="143"/>
      <c r="E103" s="143">
        <f t="shared" si="5"/>
        <v>0</v>
      </c>
    </row>
    <row r="104" spans="1:5" s="176" customFormat="1" ht="12.75" hidden="1">
      <c r="A104" s="105" t="s">
        <v>289</v>
      </c>
      <c r="B104" s="143"/>
      <c r="C104" s="145"/>
      <c r="D104" s="143"/>
      <c r="E104" s="143">
        <f t="shared" si="5"/>
        <v>0</v>
      </c>
    </row>
    <row r="105" spans="1:5" s="176" customFormat="1" ht="12.75" hidden="1">
      <c r="A105" s="105" t="s">
        <v>251</v>
      </c>
      <c r="B105" s="143"/>
      <c r="C105" s="145"/>
      <c r="D105" s="143"/>
      <c r="E105" s="143">
        <f t="shared" si="5"/>
        <v>0</v>
      </c>
    </row>
    <row r="106" spans="1:5" s="176" customFormat="1" ht="12.75" hidden="1">
      <c r="A106" s="105" t="s">
        <v>252</v>
      </c>
      <c r="B106" s="143"/>
      <c r="C106" s="145"/>
      <c r="D106" s="143"/>
      <c r="E106" s="143">
        <f t="shared" si="5"/>
        <v>0</v>
      </c>
    </row>
    <row r="107" spans="1:5" s="176" customFormat="1" ht="12.75" hidden="1">
      <c r="A107" s="105" t="s">
        <v>243</v>
      </c>
      <c r="B107" s="143"/>
      <c r="C107" s="145"/>
      <c r="D107" s="143"/>
      <c r="E107" s="143">
        <f t="shared" si="5"/>
        <v>0</v>
      </c>
    </row>
    <row r="108" spans="1:5" s="176" customFormat="1" ht="12.75">
      <c r="A108" s="105" t="s">
        <v>399</v>
      </c>
      <c r="B108" s="143">
        <v>2811522.78</v>
      </c>
      <c r="C108" s="145">
        <v>2500000</v>
      </c>
      <c r="D108" s="143">
        <v>2563483.19</v>
      </c>
      <c r="E108" s="143">
        <f t="shared" si="5"/>
        <v>7875005.969999999</v>
      </c>
    </row>
    <row r="109" spans="1:5" s="176" customFormat="1" ht="12.75">
      <c r="A109" s="105" t="s">
        <v>453</v>
      </c>
      <c r="B109" s="143">
        <v>0</v>
      </c>
      <c r="C109" s="145">
        <v>0</v>
      </c>
      <c r="D109" s="143">
        <v>0</v>
      </c>
      <c r="E109" s="143">
        <f t="shared" si="5"/>
        <v>0</v>
      </c>
    </row>
    <row r="110" spans="1:5" s="176" customFormat="1" ht="12.75">
      <c r="A110" s="105" t="s">
        <v>300</v>
      </c>
      <c r="B110" s="143">
        <v>31667</v>
      </c>
      <c r="C110" s="145">
        <v>31667</v>
      </c>
      <c r="D110" s="143">
        <v>31667</v>
      </c>
      <c r="E110" s="143">
        <f t="shared" si="5"/>
        <v>95001</v>
      </c>
    </row>
    <row r="111" spans="1:5" s="176" customFormat="1" ht="12.75">
      <c r="A111" s="130" t="s">
        <v>301</v>
      </c>
      <c r="B111" s="143">
        <v>2275500</v>
      </c>
      <c r="C111" s="145">
        <v>275500</v>
      </c>
      <c r="D111" s="143">
        <v>595500</v>
      </c>
      <c r="E111" s="143">
        <f t="shared" si="5"/>
        <v>3146500</v>
      </c>
    </row>
    <row r="112" spans="1:5" s="176" customFormat="1" ht="12.75">
      <c r="A112" s="130" t="s">
        <v>325</v>
      </c>
      <c r="B112" s="143"/>
      <c r="C112" s="145"/>
      <c r="D112" s="143"/>
      <c r="E112" s="143">
        <f t="shared" si="5"/>
        <v>0</v>
      </c>
    </row>
    <row r="113" spans="1:5" s="176" customFormat="1" ht="12.75">
      <c r="A113" s="130" t="s">
        <v>400</v>
      </c>
      <c r="B113" s="143">
        <v>3809369.79</v>
      </c>
      <c r="C113" s="145">
        <v>3473798.84</v>
      </c>
      <c r="D113" s="143">
        <v>2919891.1</v>
      </c>
      <c r="E113" s="143">
        <f t="shared" si="5"/>
        <v>10203059.73</v>
      </c>
    </row>
    <row r="114" spans="1:5" s="176" customFormat="1" ht="12.75">
      <c r="A114" s="130" t="s">
        <v>454</v>
      </c>
      <c r="B114" s="143">
        <v>0</v>
      </c>
      <c r="C114" s="145">
        <v>0</v>
      </c>
      <c r="D114" s="143">
        <v>0</v>
      </c>
      <c r="E114" s="143">
        <f t="shared" si="5"/>
        <v>0</v>
      </c>
    </row>
    <row r="115" spans="1:5" s="176" customFormat="1" ht="12.75">
      <c r="A115" s="160" t="s">
        <v>331</v>
      </c>
      <c r="B115" s="143">
        <v>296765.02</v>
      </c>
      <c r="C115" s="145">
        <v>0</v>
      </c>
      <c r="D115" s="143">
        <v>0</v>
      </c>
      <c r="E115" s="143">
        <f t="shared" si="5"/>
        <v>296765.02</v>
      </c>
    </row>
    <row r="116" spans="1:5" s="176" customFormat="1" ht="12.75">
      <c r="A116" s="160" t="s">
        <v>401</v>
      </c>
      <c r="B116" s="143">
        <v>6000000</v>
      </c>
      <c r="C116" s="145">
        <v>4000000</v>
      </c>
      <c r="D116" s="143">
        <v>4766000</v>
      </c>
      <c r="E116" s="143">
        <f t="shared" si="5"/>
        <v>14766000</v>
      </c>
    </row>
    <row r="117" spans="1:5" s="176" customFormat="1" ht="12.75">
      <c r="A117" s="160" t="s">
        <v>455</v>
      </c>
      <c r="B117" s="143">
        <v>0</v>
      </c>
      <c r="C117" s="145">
        <v>0</v>
      </c>
      <c r="D117" s="143">
        <v>2567100</v>
      </c>
      <c r="E117" s="143">
        <f t="shared" si="5"/>
        <v>2567100</v>
      </c>
    </row>
    <row r="118" spans="1:5" s="176" customFormat="1" ht="12.75">
      <c r="A118" s="160" t="s">
        <v>332</v>
      </c>
      <c r="B118" s="143">
        <v>0</v>
      </c>
      <c r="C118" s="145">
        <v>400000</v>
      </c>
      <c r="D118" s="143">
        <v>0</v>
      </c>
      <c r="E118" s="143">
        <f t="shared" si="5"/>
        <v>400000</v>
      </c>
    </row>
    <row r="119" spans="1:5" s="176" customFormat="1" ht="12.75">
      <c r="A119" s="160" t="s">
        <v>402</v>
      </c>
      <c r="B119" s="143"/>
      <c r="C119" s="145"/>
      <c r="D119" s="143"/>
      <c r="E119" s="143">
        <f t="shared" si="5"/>
        <v>0</v>
      </c>
    </row>
    <row r="120" spans="1:5" s="176" customFormat="1" ht="12.75">
      <c r="A120" s="160" t="s">
        <v>456</v>
      </c>
      <c r="B120" s="143"/>
      <c r="C120" s="145"/>
      <c r="D120" s="143"/>
      <c r="E120" s="143">
        <f t="shared" si="5"/>
        <v>0</v>
      </c>
    </row>
    <row r="121" spans="1:5" s="176" customFormat="1" ht="12.75" hidden="1">
      <c r="A121" s="160" t="s">
        <v>333</v>
      </c>
      <c r="B121" s="143"/>
      <c r="C121" s="145"/>
      <c r="D121" s="143"/>
      <c r="E121" s="143">
        <f t="shared" si="5"/>
        <v>0</v>
      </c>
    </row>
    <row r="122" spans="1:5" s="176" customFormat="1" ht="12.75" hidden="1">
      <c r="A122" s="160" t="s">
        <v>343</v>
      </c>
      <c r="B122" s="143"/>
      <c r="C122" s="145"/>
      <c r="D122" s="143"/>
      <c r="E122" s="143">
        <f t="shared" si="5"/>
        <v>0</v>
      </c>
    </row>
    <row r="123" spans="1:5" s="176" customFormat="1" ht="12.75">
      <c r="A123" s="160" t="s">
        <v>403</v>
      </c>
      <c r="B123" s="143">
        <v>744633.68</v>
      </c>
      <c r="C123" s="145">
        <v>0</v>
      </c>
      <c r="D123" s="143">
        <v>498873.74</v>
      </c>
      <c r="E123" s="143">
        <f t="shared" si="5"/>
        <v>1243507.42</v>
      </c>
    </row>
    <row r="124" spans="1:5" s="176" customFormat="1" ht="12.75">
      <c r="A124" s="160" t="s">
        <v>415</v>
      </c>
      <c r="B124" s="143"/>
      <c r="C124" s="145"/>
      <c r="D124" s="143"/>
      <c r="E124" s="143">
        <f t="shared" si="5"/>
        <v>0</v>
      </c>
    </row>
    <row r="125" spans="1:5" s="176" customFormat="1" ht="12.75">
      <c r="A125" s="160" t="s">
        <v>356</v>
      </c>
      <c r="B125" s="143">
        <v>500000</v>
      </c>
      <c r="C125" s="145">
        <v>317475.53</v>
      </c>
      <c r="D125" s="143">
        <v>0</v>
      </c>
      <c r="E125" s="143">
        <f t="shared" si="5"/>
        <v>817475.53</v>
      </c>
    </row>
    <row r="126" spans="1:5" s="176" customFormat="1" ht="12.75">
      <c r="A126" s="160" t="s">
        <v>452</v>
      </c>
      <c r="B126" s="143">
        <v>1560000</v>
      </c>
      <c r="C126" s="145">
        <v>600000</v>
      </c>
      <c r="D126" s="143">
        <v>600000</v>
      </c>
      <c r="E126" s="143">
        <f t="shared" si="5"/>
        <v>2760000</v>
      </c>
    </row>
    <row r="127" spans="1:5" s="176" customFormat="1" ht="12.75">
      <c r="A127" s="160" t="s">
        <v>413</v>
      </c>
      <c r="B127" s="143">
        <v>0</v>
      </c>
      <c r="C127" s="145">
        <v>0</v>
      </c>
      <c r="D127" s="143">
        <v>2000000</v>
      </c>
      <c r="E127" s="143">
        <f t="shared" si="5"/>
        <v>2000000</v>
      </c>
    </row>
    <row r="128" spans="1:5" s="176" customFormat="1" ht="12.75">
      <c r="A128" s="160" t="s">
        <v>430</v>
      </c>
      <c r="B128" s="143">
        <v>3636883.58</v>
      </c>
      <c r="C128" s="145">
        <v>3000000</v>
      </c>
      <c r="D128" s="143">
        <v>3000000</v>
      </c>
      <c r="E128" s="143">
        <f t="shared" si="5"/>
        <v>9636883.58</v>
      </c>
    </row>
    <row r="129" spans="1:5" s="176" customFormat="1" ht="12.75">
      <c r="A129" s="160" t="s">
        <v>322</v>
      </c>
      <c r="B129" s="143">
        <v>2000000</v>
      </c>
      <c r="C129" s="145">
        <v>0</v>
      </c>
      <c r="D129" s="143">
        <v>2000000</v>
      </c>
      <c r="E129" s="143">
        <f t="shared" si="5"/>
        <v>4000000</v>
      </c>
    </row>
    <row r="130" spans="1:5" s="176" customFormat="1" ht="12.75">
      <c r="A130" s="160" t="s">
        <v>416</v>
      </c>
      <c r="B130" s="143">
        <v>500000</v>
      </c>
      <c r="C130" s="145">
        <v>209623.32</v>
      </c>
      <c r="D130" s="143">
        <v>0</v>
      </c>
      <c r="E130" s="143">
        <f t="shared" si="5"/>
        <v>709623.3200000001</v>
      </c>
    </row>
    <row r="131" spans="1:5" ht="12.75">
      <c r="A131" s="160" t="s">
        <v>457</v>
      </c>
      <c r="B131" s="177">
        <v>0</v>
      </c>
      <c r="C131" s="177">
        <v>0</v>
      </c>
      <c r="D131" s="177">
        <v>0</v>
      </c>
      <c r="E131" s="143">
        <f t="shared" si="5"/>
        <v>0</v>
      </c>
    </row>
    <row r="132" spans="1:5" ht="12.75">
      <c r="A132" s="179" t="s">
        <v>29</v>
      </c>
      <c r="B132" s="180">
        <f>SUM(B96+B90+B61+B49+B42+B38+B29+B20+B12+B7)</f>
        <v>94902186.53</v>
      </c>
      <c r="C132" s="180">
        <f>SUM(C96+C90+C61+C49+C42+C38+C29+C20+C12+C7)</f>
        <v>80800194.84</v>
      </c>
      <c r="D132" s="180">
        <f>SUM(D96+D90+D61+D49+D42+D38+D29+D20+D12+D7)</f>
        <v>93438557.74000001</v>
      </c>
      <c r="E132" s="180">
        <f>SUM(E96+E90+E61+E49+E42+E38+E29+E20+E12+E7)</f>
        <v>269140939.11</v>
      </c>
    </row>
    <row r="135" spans="1:3" ht="12.75">
      <c r="A135" s="181"/>
      <c r="B135" s="182"/>
      <c r="C135" s="182"/>
    </row>
    <row r="136" spans="1:3" ht="12.75">
      <c r="A136" s="183"/>
      <c r="B136" s="182"/>
      <c r="C136" s="182"/>
    </row>
    <row r="137" spans="1:3" ht="12.75">
      <c r="A137" s="183"/>
      <c r="B137" s="182"/>
      <c r="C137" s="182"/>
    </row>
    <row r="138" spans="1:3" ht="12.75">
      <c r="A138" s="183"/>
      <c r="B138" s="182"/>
      <c r="C138" s="182"/>
    </row>
    <row r="139" spans="1:3" ht="12.75">
      <c r="A139" s="183"/>
      <c r="B139" s="182"/>
      <c r="C139" s="182"/>
    </row>
    <row r="140" spans="1:3" ht="12.75">
      <c r="A140" s="183"/>
      <c r="B140" s="182"/>
      <c r="C140" s="182"/>
    </row>
    <row r="141" spans="1:3" ht="12.75">
      <c r="A141" s="183"/>
      <c r="B141" s="182"/>
      <c r="C141" s="182"/>
    </row>
    <row r="142" spans="1:3" ht="12.75">
      <c r="A142" s="183"/>
      <c r="B142" s="182"/>
      <c r="C142" s="184"/>
    </row>
    <row r="143" spans="1:3" ht="12.75">
      <c r="A143" s="183"/>
      <c r="B143" s="182"/>
      <c r="C143" s="184"/>
    </row>
    <row r="144" spans="1:3" ht="12.75">
      <c r="A144" s="183"/>
      <c r="B144" s="182"/>
      <c r="C144" s="184"/>
    </row>
    <row r="145" spans="1:3" ht="12.75">
      <c r="A145" s="183"/>
      <c r="B145" s="184"/>
      <c r="C145" s="184"/>
    </row>
    <row r="146" spans="1:3" ht="12.75">
      <c r="A146" s="183"/>
      <c r="B146" s="182"/>
      <c r="C146" s="184"/>
    </row>
    <row r="147" spans="1:3" ht="12.75">
      <c r="A147" s="185"/>
      <c r="B147" s="186"/>
      <c r="C147" s="186"/>
    </row>
    <row r="148" spans="1:3" ht="12.75">
      <c r="A148" s="187"/>
      <c r="B148" s="186"/>
      <c r="C148" s="186"/>
    </row>
    <row r="149" spans="1:3" ht="12.75">
      <c r="A149" s="183"/>
      <c r="B149" s="186"/>
      <c r="C149" s="186"/>
    </row>
    <row r="150" spans="1:3" ht="12.75">
      <c r="A150" s="183"/>
      <c r="B150" s="148"/>
      <c r="C150" s="148"/>
    </row>
    <row r="151" spans="1:3" ht="12.75">
      <c r="A151" s="183"/>
      <c r="B151" s="148"/>
      <c r="C151" s="148"/>
    </row>
  </sheetData>
  <sheetProtection/>
  <mergeCells count="3">
    <mergeCell ref="A2:E2"/>
    <mergeCell ref="A3:E3"/>
    <mergeCell ref="A1:E1"/>
  </mergeCells>
  <printOptions horizontalCentered="1"/>
  <pageMargins left="0.34" right="0.21" top="0.18" bottom="0.15748031496062992" header="0" footer="0.15748031496062992"/>
  <pageSetup firstPageNumber="23" useFirstPageNumber="1" horizontalDpi="600" verticalDpi="600" orientation="landscape" scale="58" r:id="rId1"/>
  <rowBreaks count="1" manualBreakCount="1">
    <brk id="4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152"/>
  <sheetViews>
    <sheetView zoomScale="75" zoomScaleNormal="75" zoomScalePageLayoutView="0" workbookViewId="0" topLeftCell="A1">
      <selection activeCell="A1" sqref="A1:E1"/>
    </sheetView>
  </sheetViews>
  <sheetFormatPr defaultColWidth="60.140625" defaultRowHeight="12.75"/>
  <cols>
    <col min="1" max="1" width="53.421875" style="140" customWidth="1"/>
    <col min="2" max="3" width="14.421875" style="0" bestFit="1" customWidth="1"/>
    <col min="4" max="4" width="15.00390625" style="206" bestFit="1" customWidth="1"/>
    <col min="5" max="5" width="16.140625" style="0" bestFit="1" customWidth="1"/>
  </cols>
  <sheetData>
    <row r="1" spans="1:5" ht="15.75">
      <c r="A1" s="221" t="s">
        <v>309</v>
      </c>
      <c r="B1" s="221"/>
      <c r="C1" s="221"/>
      <c r="D1" s="221"/>
      <c r="E1" s="221"/>
    </row>
    <row r="2" spans="1:5" ht="12.75">
      <c r="A2" s="220" t="s">
        <v>474</v>
      </c>
      <c r="B2" s="220"/>
      <c r="C2" s="220"/>
      <c r="D2" s="220"/>
      <c r="E2" s="220"/>
    </row>
    <row r="3" spans="1:5" ht="12.75">
      <c r="A3" s="220" t="s">
        <v>180</v>
      </c>
      <c r="B3" s="220"/>
      <c r="C3" s="220"/>
      <c r="D3" s="220"/>
      <c r="E3" s="220"/>
    </row>
    <row r="4" ht="13.5" thickBot="1"/>
    <row r="5" spans="1:5" ht="13.5" thickBot="1">
      <c r="A5" s="163" t="s">
        <v>0</v>
      </c>
      <c r="B5" s="22" t="s">
        <v>6</v>
      </c>
      <c r="C5" s="22" t="s">
        <v>7</v>
      </c>
      <c r="D5" s="207" t="s">
        <v>8</v>
      </c>
      <c r="E5" s="22" t="s">
        <v>66</v>
      </c>
    </row>
    <row r="7" spans="1:5" ht="12.75">
      <c r="A7" s="164" t="s">
        <v>88</v>
      </c>
      <c r="B7" s="23">
        <f>SUM(B8:B10)</f>
        <v>20927579.3</v>
      </c>
      <c r="C7" s="23">
        <f>SUM(C8:C10)</f>
        <v>22783266.669999998</v>
      </c>
      <c r="D7" s="208">
        <f>SUM(D8:D10)</f>
        <v>26696799.29</v>
      </c>
      <c r="E7" s="23">
        <f>SUM(E8:E10)</f>
        <v>70407645.26</v>
      </c>
    </row>
    <row r="8" spans="1:5" ht="12.75">
      <c r="A8" s="166" t="s">
        <v>43</v>
      </c>
      <c r="B8" s="11">
        <v>15666591</v>
      </c>
      <c r="C8" s="11">
        <v>14959285</v>
      </c>
      <c r="D8" s="209">
        <v>18224291</v>
      </c>
      <c r="E8" s="11">
        <f>SUM(B8:D8)</f>
        <v>48850167</v>
      </c>
    </row>
    <row r="9" spans="1:5" ht="12.75">
      <c r="A9" s="166" t="s">
        <v>45</v>
      </c>
      <c r="B9" s="11">
        <v>3444390.75</v>
      </c>
      <c r="C9" s="11">
        <v>4253369.22</v>
      </c>
      <c r="D9" s="209">
        <v>5494842.46</v>
      </c>
      <c r="E9" s="11">
        <f>SUM(B9:D9)</f>
        <v>13192602.43</v>
      </c>
    </row>
    <row r="10" spans="1:5" ht="12.75">
      <c r="A10" s="166" t="s">
        <v>44</v>
      </c>
      <c r="B10" s="11">
        <v>1816597.55</v>
      </c>
      <c r="C10" s="11">
        <v>3570612.45</v>
      </c>
      <c r="D10" s="209">
        <v>2977665.83</v>
      </c>
      <c r="E10" s="11">
        <f>SUM(B10:D10)</f>
        <v>8364875.83</v>
      </c>
    </row>
    <row r="11" spans="1:5" ht="12.75">
      <c r="A11" s="160"/>
      <c r="B11" s="11"/>
      <c r="C11" s="11"/>
      <c r="D11" s="209"/>
      <c r="E11" s="11"/>
    </row>
    <row r="12" spans="1:5" ht="12.75">
      <c r="A12" s="167" t="s">
        <v>40</v>
      </c>
      <c r="B12" s="24">
        <f>SUM(B13:B18)</f>
        <v>8452411.45</v>
      </c>
      <c r="C12" s="24">
        <f>SUM(C13:C18)</f>
        <v>7605285.73</v>
      </c>
      <c r="D12" s="210">
        <f>SUM(D13:D18)</f>
        <v>7015363.92</v>
      </c>
      <c r="E12" s="24">
        <f>SUM(E13:E18)</f>
        <v>23073061.099999998</v>
      </c>
    </row>
    <row r="13" spans="1:5" ht="12.75">
      <c r="A13" s="166" t="s">
        <v>60</v>
      </c>
      <c r="B13" s="11">
        <v>5498042.51</v>
      </c>
      <c r="C13" s="11">
        <v>6535037.4</v>
      </c>
      <c r="D13" s="209">
        <v>5592495.49</v>
      </c>
      <c r="E13" s="11">
        <f aca="true" t="shared" si="0" ref="E13:E18">SUM(B13:D13)</f>
        <v>17625575.4</v>
      </c>
    </row>
    <row r="14" spans="1:5" ht="12.75">
      <c r="A14" s="166" t="s">
        <v>122</v>
      </c>
      <c r="B14" s="11">
        <v>2638743.07</v>
      </c>
      <c r="C14" s="11">
        <v>749588.68</v>
      </c>
      <c r="D14" s="209">
        <v>1250237.64</v>
      </c>
      <c r="E14" s="11">
        <f t="shared" si="0"/>
        <v>4638569.39</v>
      </c>
    </row>
    <row r="15" spans="1:5" ht="12.75">
      <c r="A15" s="166" t="s">
        <v>46</v>
      </c>
      <c r="B15" s="11"/>
      <c r="C15" s="11"/>
      <c r="D15" s="209"/>
      <c r="E15" s="11">
        <f t="shared" si="0"/>
        <v>0</v>
      </c>
    </row>
    <row r="16" spans="1:5" ht="12.75">
      <c r="A16" s="166" t="s">
        <v>47</v>
      </c>
      <c r="B16" s="11"/>
      <c r="C16" s="11"/>
      <c r="D16" s="209"/>
      <c r="E16" s="11">
        <f t="shared" si="0"/>
        <v>0</v>
      </c>
    </row>
    <row r="17" spans="1:5" ht="12.75">
      <c r="A17" s="166" t="s">
        <v>123</v>
      </c>
      <c r="B17" s="11"/>
      <c r="C17" s="11"/>
      <c r="D17" s="209"/>
      <c r="E17" s="11">
        <f t="shared" si="0"/>
        <v>0</v>
      </c>
    </row>
    <row r="18" spans="1:5" ht="12.75">
      <c r="A18" s="166" t="s">
        <v>3</v>
      </c>
      <c r="B18" s="11">
        <v>315625.87</v>
      </c>
      <c r="C18" s="11">
        <v>320659.65</v>
      </c>
      <c r="D18" s="209">
        <v>172630.79</v>
      </c>
      <c r="E18" s="11">
        <f t="shared" si="0"/>
        <v>808916.31</v>
      </c>
    </row>
    <row r="19" spans="1:5" ht="12.75">
      <c r="A19" s="160"/>
      <c r="B19" s="11"/>
      <c r="C19" s="11"/>
      <c r="D19" s="209"/>
      <c r="E19" s="8"/>
    </row>
    <row r="20" spans="1:5" ht="12.75">
      <c r="A20" s="169" t="s">
        <v>41</v>
      </c>
      <c r="B20" s="24">
        <f>SUM(B21:B27)</f>
        <v>1143930.4300000002</v>
      </c>
      <c r="C20" s="24">
        <f>SUM(C21:C27)</f>
        <v>3354428.3</v>
      </c>
      <c r="D20" s="210">
        <f>SUM(D21:D27)</f>
        <v>2941219.94</v>
      </c>
      <c r="E20" s="24">
        <f aca="true" t="shared" si="1" ref="E20:E27">SUM(B20:D20)</f>
        <v>7439578.67</v>
      </c>
    </row>
    <row r="21" spans="1:5" ht="12.75">
      <c r="A21" s="166" t="s">
        <v>124</v>
      </c>
      <c r="B21" s="11">
        <v>477500</v>
      </c>
      <c r="C21" s="11">
        <v>1841599.68</v>
      </c>
      <c r="D21" s="209">
        <v>372318</v>
      </c>
      <c r="E21" s="11">
        <f t="shared" si="1"/>
        <v>2691417.6799999997</v>
      </c>
    </row>
    <row r="22" spans="1:5" ht="12.75">
      <c r="A22" s="166" t="s">
        <v>48</v>
      </c>
      <c r="B22" s="11"/>
      <c r="C22" s="11"/>
      <c r="D22" s="209"/>
      <c r="E22" s="11">
        <f t="shared" si="1"/>
        <v>0</v>
      </c>
    </row>
    <row r="23" spans="1:5" ht="12.75">
      <c r="A23" s="166" t="s">
        <v>49</v>
      </c>
      <c r="B23" s="11">
        <v>272915.88</v>
      </c>
      <c r="C23" s="11">
        <v>282248.93</v>
      </c>
      <c r="D23" s="209">
        <v>855758.8</v>
      </c>
      <c r="E23" s="11">
        <f t="shared" si="1"/>
        <v>1410923.61</v>
      </c>
    </row>
    <row r="24" spans="1:5" ht="12.75">
      <c r="A24" s="166" t="s">
        <v>50</v>
      </c>
      <c r="B24" s="11">
        <v>1392</v>
      </c>
      <c r="C24" s="11">
        <v>6186</v>
      </c>
      <c r="D24" s="209">
        <v>39614.92</v>
      </c>
      <c r="E24" s="11">
        <f t="shared" si="1"/>
        <v>47192.92</v>
      </c>
    </row>
    <row r="25" spans="1:5" ht="12.75">
      <c r="A25" s="166" t="s">
        <v>51</v>
      </c>
      <c r="B25" s="11">
        <v>268452.93</v>
      </c>
      <c r="C25" s="11">
        <v>890079.99</v>
      </c>
      <c r="D25" s="209">
        <v>1231282.16</v>
      </c>
      <c r="E25" s="11">
        <f t="shared" si="1"/>
        <v>2389815.08</v>
      </c>
    </row>
    <row r="26" spans="1:5" ht="12.75">
      <c r="A26" s="166" t="s">
        <v>3</v>
      </c>
      <c r="B26" s="11">
        <v>47310</v>
      </c>
      <c r="C26" s="11">
        <v>101920</v>
      </c>
      <c r="D26" s="209">
        <v>147625.1</v>
      </c>
      <c r="E26" s="11">
        <f t="shared" si="1"/>
        <v>296855.1</v>
      </c>
    </row>
    <row r="27" spans="1:5" ht="12.75">
      <c r="A27" s="174" t="s">
        <v>348</v>
      </c>
      <c r="B27" s="11">
        <v>76359.62</v>
      </c>
      <c r="C27" s="44">
        <v>232393.7</v>
      </c>
      <c r="D27" s="211">
        <v>294620.96</v>
      </c>
      <c r="E27" s="11">
        <f t="shared" si="1"/>
        <v>603374.28</v>
      </c>
    </row>
    <row r="28" spans="1:5" ht="12.75">
      <c r="A28" s="160"/>
      <c r="B28" s="11"/>
      <c r="C28" s="11"/>
      <c r="D28" s="209"/>
      <c r="E28" s="8"/>
    </row>
    <row r="29" spans="1:5" ht="12.75">
      <c r="A29" s="169" t="s">
        <v>282</v>
      </c>
      <c r="B29" s="24">
        <f>SUM(B30:B36)</f>
        <v>3295677.03</v>
      </c>
      <c r="C29" s="24">
        <f>SUM(C30:C36)</f>
        <v>4315597.340000001</v>
      </c>
      <c r="D29" s="210">
        <f>SUM(D30:D36)</f>
        <v>8532091.3</v>
      </c>
      <c r="E29" s="24">
        <f>SUM(E30:E36)</f>
        <v>16143365.669999998</v>
      </c>
    </row>
    <row r="30" spans="1:5" ht="12.75">
      <c r="A30" s="166" t="s">
        <v>247</v>
      </c>
      <c r="B30" s="11">
        <v>1599141.38</v>
      </c>
      <c r="C30" s="11">
        <v>3224131.96</v>
      </c>
      <c r="D30" s="209">
        <v>5624889.1</v>
      </c>
      <c r="E30" s="11">
        <f aca="true" t="shared" si="2" ref="E30:E36">SUM(B30:D30)</f>
        <v>10448162.44</v>
      </c>
    </row>
    <row r="31" spans="1:5" ht="12.75">
      <c r="A31" s="166" t="s">
        <v>52</v>
      </c>
      <c r="B31" s="11">
        <v>152504.46</v>
      </c>
      <c r="C31" s="11">
        <v>859822.01</v>
      </c>
      <c r="D31" s="209">
        <v>2331774.24</v>
      </c>
      <c r="E31" s="11">
        <f t="shared" si="2"/>
        <v>3344100.71</v>
      </c>
    </row>
    <row r="32" spans="1:5" ht="12.75">
      <c r="A32" s="166" t="s">
        <v>125</v>
      </c>
      <c r="B32" s="11"/>
      <c r="C32" s="11">
        <v>4562.45</v>
      </c>
      <c r="D32" s="209">
        <v>754</v>
      </c>
      <c r="E32" s="11">
        <f t="shared" si="2"/>
        <v>5316.45</v>
      </c>
    </row>
    <row r="33" spans="1:5" ht="12.75">
      <c r="A33" s="166" t="s">
        <v>54</v>
      </c>
      <c r="B33" s="11">
        <v>175346.71</v>
      </c>
      <c r="C33" s="11">
        <v>119319.07</v>
      </c>
      <c r="D33" s="209">
        <v>287346.03</v>
      </c>
      <c r="E33" s="11">
        <f t="shared" si="2"/>
        <v>582011.81</v>
      </c>
    </row>
    <row r="34" spans="1:5" ht="12.75">
      <c r="A34" s="166" t="s">
        <v>53</v>
      </c>
      <c r="B34" s="11">
        <v>4294.66</v>
      </c>
      <c r="C34" s="11">
        <v>10275.91</v>
      </c>
      <c r="D34" s="209">
        <v>1090.4</v>
      </c>
      <c r="E34" s="11">
        <f t="shared" si="2"/>
        <v>15660.97</v>
      </c>
    </row>
    <row r="35" spans="1:5" ht="12.75">
      <c r="A35" s="166" t="s">
        <v>137</v>
      </c>
      <c r="B35" s="11"/>
      <c r="C35" s="11"/>
      <c r="D35" s="209"/>
      <c r="E35" s="11">
        <f t="shared" si="2"/>
        <v>0</v>
      </c>
    </row>
    <row r="36" spans="1:5" ht="12.75">
      <c r="A36" s="166" t="s">
        <v>3</v>
      </c>
      <c r="B36" s="11">
        <v>1364389.82</v>
      </c>
      <c r="C36" s="11">
        <v>97485.94</v>
      </c>
      <c r="D36" s="209">
        <v>286237.53</v>
      </c>
      <c r="E36" s="11">
        <f t="shared" si="2"/>
        <v>1748113.29</v>
      </c>
    </row>
    <row r="37" spans="1:5" ht="12.75">
      <c r="A37" s="160"/>
      <c r="B37" s="11"/>
      <c r="C37" s="11"/>
      <c r="D37" s="209"/>
      <c r="E37" s="8"/>
    </row>
    <row r="38" spans="1:5" ht="12.75">
      <c r="A38" s="169" t="s">
        <v>42</v>
      </c>
      <c r="B38" s="24">
        <f>SUM(B39:B40)</f>
        <v>71412.53</v>
      </c>
      <c r="C38" s="24">
        <f>SUM(C39:C40)</f>
        <v>601981.68</v>
      </c>
      <c r="D38" s="210">
        <f>SUM(D39:D40)</f>
        <v>953149.43</v>
      </c>
      <c r="E38" s="24">
        <f>SUM(E39:E40)</f>
        <v>1626543.6400000001</v>
      </c>
    </row>
    <row r="39" spans="1:5" ht="12.75">
      <c r="A39" s="166" t="s">
        <v>55</v>
      </c>
      <c r="B39" s="11">
        <v>71412.53</v>
      </c>
      <c r="C39" s="11">
        <v>601981.68</v>
      </c>
      <c r="D39" s="209">
        <v>953149.43</v>
      </c>
      <c r="E39" s="11">
        <f>SUM(B39:D39)</f>
        <v>1626543.6400000001</v>
      </c>
    </row>
    <row r="40" spans="1:5" ht="12.75">
      <c r="A40" s="166" t="s">
        <v>56</v>
      </c>
      <c r="B40" s="11"/>
      <c r="C40" s="11"/>
      <c r="D40" s="209"/>
      <c r="E40" s="11">
        <f>SUM(B40:D40)</f>
        <v>0</v>
      </c>
    </row>
    <row r="41" spans="1:5" ht="12.75">
      <c r="A41" s="160"/>
      <c r="B41" s="11"/>
      <c r="C41" s="11"/>
      <c r="D41" s="209"/>
      <c r="E41" s="8"/>
    </row>
    <row r="42" spans="1:5" ht="12.75">
      <c r="A42" s="169" t="s">
        <v>109</v>
      </c>
      <c r="B42" s="24">
        <f>SUM(B43:B46)</f>
        <v>3510967.02</v>
      </c>
      <c r="C42" s="24">
        <f>SUM(C43:C46)</f>
        <v>4437498</v>
      </c>
      <c r="D42" s="210">
        <f>SUM(D43:D46)</f>
        <v>8401284.53</v>
      </c>
      <c r="E42" s="24">
        <f>SUM(E43:E46)</f>
        <v>16349749.55</v>
      </c>
    </row>
    <row r="43" spans="1:5" ht="12.75">
      <c r="A43" s="166" t="s">
        <v>57</v>
      </c>
      <c r="B43" s="11">
        <v>2160785.46</v>
      </c>
      <c r="C43" s="11">
        <v>3243469.58</v>
      </c>
      <c r="D43" s="209">
        <v>8401284.53</v>
      </c>
      <c r="E43" s="11">
        <f>SUM(B43:D43)</f>
        <v>13805539.57</v>
      </c>
    </row>
    <row r="44" spans="1:5" ht="12.75">
      <c r="A44" s="166" t="s">
        <v>369</v>
      </c>
      <c r="B44" s="11">
        <v>1350181.56</v>
      </c>
      <c r="C44" s="11">
        <v>1194028.42</v>
      </c>
      <c r="D44" s="209"/>
      <c r="E44" s="11">
        <f>SUM(B44:D44)</f>
        <v>2544209.98</v>
      </c>
    </row>
    <row r="45" spans="1:5" ht="12.75">
      <c r="A45" s="166" t="s">
        <v>161</v>
      </c>
      <c r="B45" s="11"/>
      <c r="C45" s="11"/>
      <c r="D45" s="209"/>
      <c r="E45" s="11">
        <f>SUM(B45:D45)</f>
        <v>0</v>
      </c>
    </row>
    <row r="46" spans="1:5" ht="12.75">
      <c r="A46" s="170" t="s">
        <v>58</v>
      </c>
      <c r="B46" s="12"/>
      <c r="C46" s="12"/>
      <c r="D46" s="212"/>
      <c r="E46" s="12">
        <f>SUM(B46:D46)</f>
        <v>0</v>
      </c>
    </row>
    <row r="47" spans="1:5" ht="12.75">
      <c r="A47" s="171"/>
      <c r="B47" s="54"/>
      <c r="C47" s="54"/>
      <c r="D47" s="213"/>
      <c r="E47" s="54"/>
    </row>
    <row r="48" spans="1:5" ht="12.75">
      <c r="A48" s="172"/>
      <c r="B48" s="10"/>
      <c r="C48" s="98"/>
      <c r="D48" s="217"/>
      <c r="E48" s="45"/>
    </row>
    <row r="49" spans="1:5" ht="12.75">
      <c r="A49" s="174" t="s">
        <v>126</v>
      </c>
      <c r="B49" s="24">
        <f>SUM(B50:B60)</f>
        <v>0</v>
      </c>
      <c r="C49" s="216">
        <f>SUM(C50:C60)</f>
        <v>-1</v>
      </c>
      <c r="D49" s="24">
        <f>SUM(D50:D60)</f>
        <v>3215017.2</v>
      </c>
      <c r="E49" s="135">
        <f>SUM(E50:E60)</f>
        <v>3215016.2</v>
      </c>
    </row>
    <row r="50" spans="1:5" ht="12.75">
      <c r="A50" s="105" t="s">
        <v>248</v>
      </c>
      <c r="B50" s="26"/>
      <c r="C50" s="131"/>
      <c r="D50" s="218"/>
      <c r="E50" s="104">
        <f>SUM(B50:D50)</f>
        <v>0</v>
      </c>
    </row>
    <row r="51" spans="1:5" ht="12.75">
      <c r="A51" s="105" t="s">
        <v>49</v>
      </c>
      <c r="B51" s="26"/>
      <c r="C51" s="131"/>
      <c r="D51" s="218"/>
      <c r="E51" s="104">
        <f aca="true" t="shared" si="3" ref="E51:E60">SUM(B51:D51)</f>
        <v>0</v>
      </c>
    </row>
    <row r="52" spans="1:5" ht="12.75">
      <c r="A52" s="105" t="s">
        <v>433</v>
      </c>
      <c r="B52" s="26"/>
      <c r="C52" s="131"/>
      <c r="D52" s="218"/>
      <c r="E52" s="104">
        <f t="shared" si="3"/>
        <v>0</v>
      </c>
    </row>
    <row r="53" spans="1:5" ht="12.75">
      <c r="A53" s="105" t="s">
        <v>371</v>
      </c>
      <c r="B53" s="26"/>
      <c r="C53" s="131"/>
      <c r="D53" s="218"/>
      <c r="E53" s="104">
        <f t="shared" si="3"/>
        <v>0</v>
      </c>
    </row>
    <row r="54" spans="1:5" ht="12.75">
      <c r="A54" s="105" t="s">
        <v>372</v>
      </c>
      <c r="B54" s="26"/>
      <c r="C54" s="131"/>
      <c r="D54" s="218"/>
      <c r="E54" s="104">
        <f t="shared" si="3"/>
        <v>0</v>
      </c>
    </row>
    <row r="55" spans="1:5" ht="12.75">
      <c r="A55" s="105" t="s">
        <v>446</v>
      </c>
      <c r="B55" s="26"/>
      <c r="C55" s="131">
        <v>-1</v>
      </c>
      <c r="D55" s="218"/>
      <c r="E55" s="104">
        <f t="shared" si="3"/>
        <v>-1</v>
      </c>
    </row>
    <row r="56" spans="1:5" ht="12.75">
      <c r="A56" s="105" t="s">
        <v>440</v>
      </c>
      <c r="B56" s="26"/>
      <c r="C56" s="131"/>
      <c r="D56" s="218"/>
      <c r="E56" s="104">
        <f t="shared" si="3"/>
        <v>0</v>
      </c>
    </row>
    <row r="57" spans="1:5" ht="12.75">
      <c r="A57" s="105" t="s">
        <v>432</v>
      </c>
      <c r="B57" s="26"/>
      <c r="C57" s="131"/>
      <c r="D57" s="218"/>
      <c r="E57" s="104">
        <f t="shared" si="3"/>
        <v>0</v>
      </c>
    </row>
    <row r="58" spans="1:5" ht="12.75">
      <c r="A58" s="105" t="s">
        <v>373</v>
      </c>
      <c r="B58" s="26"/>
      <c r="C58" s="131"/>
      <c r="D58" s="218"/>
      <c r="E58" s="104">
        <f t="shared" si="3"/>
        <v>0</v>
      </c>
    </row>
    <row r="59" spans="1:5" ht="12.75">
      <c r="A59" s="105" t="s">
        <v>374</v>
      </c>
      <c r="B59" s="26"/>
      <c r="C59" s="131"/>
      <c r="D59" s="218"/>
      <c r="E59" s="104">
        <f t="shared" si="3"/>
        <v>0</v>
      </c>
    </row>
    <row r="60" spans="1:5" ht="12.75">
      <c r="A60" s="105" t="s">
        <v>447</v>
      </c>
      <c r="B60" s="11"/>
      <c r="C60" s="44"/>
      <c r="D60" s="209">
        <v>3215017.2</v>
      </c>
      <c r="E60" s="104">
        <f t="shared" si="3"/>
        <v>3215017.2</v>
      </c>
    </row>
    <row r="61" spans="1:5" ht="12.75">
      <c r="A61" s="174" t="s">
        <v>15</v>
      </c>
      <c r="B61" s="24">
        <f>SUM(B62:B89)</f>
        <v>13528054.25</v>
      </c>
      <c r="C61" s="216">
        <f>SUM(C62:C89)</f>
        <v>40696020.03</v>
      </c>
      <c r="D61" s="210">
        <f>SUM(D62:D89)</f>
        <v>11373416.77</v>
      </c>
      <c r="E61" s="135">
        <f>SUM(E62:E89)</f>
        <v>65597491.050000004</v>
      </c>
    </row>
    <row r="62" spans="1:5" ht="12.75">
      <c r="A62" s="105" t="s">
        <v>302</v>
      </c>
      <c r="B62" s="26">
        <v>6037723</v>
      </c>
      <c r="C62" s="131">
        <v>5283142</v>
      </c>
      <c r="D62" s="218">
        <v>6123230</v>
      </c>
      <c r="E62" s="104">
        <f>SUM(B62:D62)</f>
        <v>17444095</v>
      </c>
    </row>
    <row r="63" spans="1:5" ht="12.75">
      <c r="A63" s="105" t="s">
        <v>397</v>
      </c>
      <c r="B63" s="26"/>
      <c r="C63" s="131"/>
      <c r="D63" s="218">
        <v>3433</v>
      </c>
      <c r="E63" s="104">
        <f aca="true" t="shared" si="4" ref="E63:E89">SUM(B63:D63)</f>
        <v>3433</v>
      </c>
    </row>
    <row r="64" spans="1:5" ht="12.75">
      <c r="A64" s="105" t="s">
        <v>384</v>
      </c>
      <c r="B64" s="26"/>
      <c r="C64" s="131"/>
      <c r="D64" s="218"/>
      <c r="E64" s="104">
        <f t="shared" si="4"/>
        <v>0</v>
      </c>
    </row>
    <row r="65" spans="1:5" ht="12.75">
      <c r="A65" s="105" t="s">
        <v>379</v>
      </c>
      <c r="B65" s="26"/>
      <c r="C65" s="131"/>
      <c r="D65" s="218">
        <v>107844.15</v>
      </c>
      <c r="E65" s="104">
        <f t="shared" si="4"/>
        <v>107844.15</v>
      </c>
    </row>
    <row r="66" spans="1:5" ht="12.75">
      <c r="A66" s="105" t="s">
        <v>449</v>
      </c>
      <c r="B66" s="26"/>
      <c r="C66" s="131">
        <v>272716.52</v>
      </c>
      <c r="D66" s="218">
        <v>213783.96</v>
      </c>
      <c r="E66" s="104">
        <f t="shared" si="4"/>
        <v>486500.48</v>
      </c>
    </row>
    <row r="67" spans="1:5" ht="12.75">
      <c r="A67" s="105" t="s">
        <v>385</v>
      </c>
      <c r="B67" s="26"/>
      <c r="C67" s="131"/>
      <c r="D67" s="218"/>
      <c r="E67" s="104">
        <f t="shared" si="4"/>
        <v>0</v>
      </c>
    </row>
    <row r="68" spans="1:5" ht="12.75">
      <c r="A68" s="105" t="s">
        <v>380</v>
      </c>
      <c r="B68" s="26"/>
      <c r="C68" s="131"/>
      <c r="D68" s="218"/>
      <c r="E68" s="104">
        <f t="shared" si="4"/>
        <v>0</v>
      </c>
    </row>
    <row r="69" spans="1:5" ht="12.75">
      <c r="A69" s="105" t="s">
        <v>450</v>
      </c>
      <c r="B69" s="26"/>
      <c r="C69" s="131">
        <v>240000</v>
      </c>
      <c r="D69" s="218">
        <v>120000</v>
      </c>
      <c r="E69" s="104">
        <f t="shared" si="4"/>
        <v>360000</v>
      </c>
    </row>
    <row r="70" spans="1:5" ht="12.75">
      <c r="A70" s="105" t="s">
        <v>386</v>
      </c>
      <c r="B70" s="26"/>
      <c r="C70" s="131"/>
      <c r="D70" s="218"/>
      <c r="E70" s="104">
        <f t="shared" si="4"/>
        <v>0</v>
      </c>
    </row>
    <row r="71" spans="1:5" ht="12.75">
      <c r="A71" s="105" t="s">
        <v>381</v>
      </c>
      <c r="B71" s="26"/>
      <c r="C71" s="131">
        <v>206635.64</v>
      </c>
      <c r="D71" s="218">
        <v>-206635.64</v>
      </c>
      <c r="E71" s="104">
        <f t="shared" si="4"/>
        <v>0</v>
      </c>
    </row>
    <row r="72" spans="1:5" ht="12.75">
      <c r="A72" s="105" t="s">
        <v>451</v>
      </c>
      <c r="B72" s="26">
        <v>606240.05</v>
      </c>
      <c r="C72" s="131">
        <v>121809.72</v>
      </c>
      <c r="D72" s="209">
        <v>336668.14</v>
      </c>
      <c r="E72" s="104">
        <f t="shared" si="4"/>
        <v>1064717.9100000001</v>
      </c>
    </row>
    <row r="73" spans="1:5" ht="12.75">
      <c r="A73" s="105" t="s">
        <v>373</v>
      </c>
      <c r="B73" s="26"/>
      <c r="C73" s="131"/>
      <c r="D73" s="218"/>
      <c r="E73" s="104">
        <f t="shared" si="4"/>
        <v>0</v>
      </c>
    </row>
    <row r="74" spans="1:5" ht="12.75">
      <c r="A74" s="105" t="s">
        <v>374</v>
      </c>
      <c r="B74" s="26"/>
      <c r="C74" s="131">
        <v>6960859.76</v>
      </c>
      <c r="D74" s="218">
        <v>436321.97</v>
      </c>
      <c r="E74" s="104">
        <f t="shared" si="4"/>
        <v>7397181.7299999995</v>
      </c>
    </row>
    <row r="75" spans="1:5" ht="12.75">
      <c r="A75" s="105" t="s">
        <v>447</v>
      </c>
      <c r="B75" s="26"/>
      <c r="C75" s="131"/>
      <c r="D75" s="218"/>
      <c r="E75" s="104">
        <f t="shared" si="4"/>
        <v>0</v>
      </c>
    </row>
    <row r="76" spans="1:5" ht="12.75">
      <c r="A76" s="105" t="s">
        <v>383</v>
      </c>
      <c r="B76" s="26"/>
      <c r="C76" s="131"/>
      <c r="D76" s="218"/>
      <c r="E76" s="104">
        <f t="shared" si="4"/>
        <v>0</v>
      </c>
    </row>
    <row r="77" spans="1:5" ht="12.75">
      <c r="A77" s="105" t="s">
        <v>382</v>
      </c>
      <c r="B77" s="26"/>
      <c r="C77" s="131"/>
      <c r="D77" s="218"/>
      <c r="E77" s="104">
        <f t="shared" si="4"/>
        <v>0</v>
      </c>
    </row>
    <row r="78" spans="1:5" ht="12.75">
      <c r="A78" s="105" t="s">
        <v>448</v>
      </c>
      <c r="B78" s="26"/>
      <c r="C78" s="131">
        <v>11113599.94</v>
      </c>
      <c r="D78" s="218">
        <v>1102296.13</v>
      </c>
      <c r="E78" s="104">
        <f t="shared" si="4"/>
        <v>12215896.07</v>
      </c>
    </row>
    <row r="79" spans="1:5" ht="12.75">
      <c r="A79" s="105" t="s">
        <v>371</v>
      </c>
      <c r="B79" s="26"/>
      <c r="C79" s="131"/>
      <c r="D79" s="218"/>
      <c r="E79" s="104">
        <f t="shared" si="4"/>
        <v>0</v>
      </c>
    </row>
    <row r="80" spans="1:5" ht="12.75">
      <c r="A80" s="105" t="s">
        <v>372</v>
      </c>
      <c r="B80" s="26">
        <v>52.2</v>
      </c>
      <c r="C80" s="131">
        <v>23.2</v>
      </c>
      <c r="D80" s="218">
        <v>11.6</v>
      </c>
      <c r="E80" s="104">
        <f t="shared" si="4"/>
        <v>87</v>
      </c>
    </row>
    <row r="81" spans="1:5" ht="12.75">
      <c r="A81" s="105" t="s">
        <v>446</v>
      </c>
      <c r="B81" s="26"/>
      <c r="C81" s="131"/>
      <c r="D81" s="219">
        <v>139230.21</v>
      </c>
      <c r="E81" s="104">
        <f t="shared" si="4"/>
        <v>139230.21</v>
      </c>
    </row>
    <row r="82" spans="1:5" ht="12.75">
      <c r="A82" s="105" t="s">
        <v>315</v>
      </c>
      <c r="B82" s="26"/>
      <c r="C82" s="131"/>
      <c r="D82" s="218"/>
      <c r="E82" s="104">
        <f t="shared" si="4"/>
        <v>0</v>
      </c>
    </row>
    <row r="83" spans="1:5" ht="12.75">
      <c r="A83" s="105" t="s">
        <v>248</v>
      </c>
      <c r="B83" s="26"/>
      <c r="C83" s="131"/>
      <c r="D83" s="218"/>
      <c r="E83" s="104">
        <f t="shared" si="4"/>
        <v>0</v>
      </c>
    </row>
    <row r="84" spans="1:5" ht="12.75">
      <c r="A84" s="105" t="s">
        <v>346</v>
      </c>
      <c r="B84" s="26">
        <v>6884039</v>
      </c>
      <c r="C84" s="131">
        <v>16050705</v>
      </c>
      <c r="D84" s="218">
        <v>1050705</v>
      </c>
      <c r="E84" s="104">
        <f t="shared" si="4"/>
        <v>23985449</v>
      </c>
    </row>
    <row r="85" spans="1:5" ht="12.75">
      <c r="A85" s="105" t="s">
        <v>327</v>
      </c>
      <c r="B85" s="26"/>
      <c r="C85" s="131">
        <v>446528.25</v>
      </c>
      <c r="D85" s="218">
        <v>446528.25</v>
      </c>
      <c r="E85" s="104">
        <f t="shared" si="4"/>
        <v>893056.5</v>
      </c>
    </row>
    <row r="86" spans="1:5" ht="12.75">
      <c r="A86" s="105" t="s">
        <v>426</v>
      </c>
      <c r="B86" s="26"/>
      <c r="C86" s="131"/>
      <c r="D86" s="218">
        <v>1500000</v>
      </c>
      <c r="E86" s="104">
        <f t="shared" si="4"/>
        <v>1500000</v>
      </c>
    </row>
    <row r="87" spans="1:5" ht="12.75">
      <c r="A87" s="105" t="s">
        <v>434</v>
      </c>
      <c r="B87" s="26"/>
      <c r="C87" s="131"/>
      <c r="D87" s="218"/>
      <c r="E87" s="104">
        <f t="shared" si="4"/>
        <v>0</v>
      </c>
    </row>
    <row r="88" spans="1:5" ht="12.75">
      <c r="A88" s="105" t="s">
        <v>421</v>
      </c>
      <c r="B88" s="26"/>
      <c r="C88" s="131"/>
      <c r="D88" s="218"/>
      <c r="E88" s="104">
        <f t="shared" si="4"/>
        <v>0</v>
      </c>
    </row>
    <row r="89" spans="1:5" ht="12.75">
      <c r="A89" s="105" t="s">
        <v>422</v>
      </c>
      <c r="B89" s="26"/>
      <c r="C89" s="131"/>
      <c r="D89" s="218"/>
      <c r="E89" s="104">
        <f t="shared" si="4"/>
        <v>0</v>
      </c>
    </row>
    <row r="90" spans="1:5" ht="12.75">
      <c r="A90" s="174" t="s">
        <v>115</v>
      </c>
      <c r="B90" s="24">
        <f>SUM(B91:B95)</f>
        <v>336638.88</v>
      </c>
      <c r="C90" s="90">
        <f>SUM(C91:C95)</f>
        <v>251220.41</v>
      </c>
      <c r="D90" s="210">
        <f>SUM(D91:D95)</f>
        <v>115091.21</v>
      </c>
      <c r="E90" s="135">
        <f>SUM(E91:E95)</f>
        <v>702950.5</v>
      </c>
    </row>
    <row r="91" spans="1:5" ht="12.75">
      <c r="A91" s="105" t="s">
        <v>406</v>
      </c>
      <c r="B91" s="26"/>
      <c r="C91" s="131"/>
      <c r="D91" s="218"/>
      <c r="E91" s="104">
        <f>SUM(B91:D91)</f>
        <v>0</v>
      </c>
    </row>
    <row r="92" spans="1:5" ht="12.75">
      <c r="A92" s="105" t="s">
        <v>405</v>
      </c>
      <c r="B92" s="26">
        <v>336638.88</v>
      </c>
      <c r="C92" s="131">
        <v>251220.41</v>
      </c>
      <c r="D92" s="218">
        <v>115091.21</v>
      </c>
      <c r="E92" s="104">
        <f>SUM(B92:D92)</f>
        <v>702950.5</v>
      </c>
    </row>
    <row r="93" spans="1:5" s="1" customFormat="1" ht="12.75">
      <c r="A93" s="105" t="s">
        <v>303</v>
      </c>
      <c r="B93" s="26"/>
      <c r="C93" s="131"/>
      <c r="D93" s="218"/>
      <c r="E93" s="104">
        <f>SUM(B93:D93)</f>
        <v>0</v>
      </c>
    </row>
    <row r="94" spans="1:5" s="1" customFormat="1" ht="12.75">
      <c r="A94" s="105" t="s">
        <v>310</v>
      </c>
      <c r="B94" s="26"/>
      <c r="C94" s="131"/>
      <c r="D94" s="218"/>
      <c r="E94" s="104">
        <f>SUM(B94:D94)</f>
        <v>0</v>
      </c>
    </row>
    <row r="95" spans="1:5" s="1" customFormat="1" ht="12.75">
      <c r="A95" s="105" t="s">
        <v>316</v>
      </c>
      <c r="B95" s="26"/>
      <c r="C95" s="131"/>
      <c r="D95" s="218"/>
      <c r="E95" s="104">
        <f>SUM(B95:D95)</f>
        <v>0</v>
      </c>
    </row>
    <row r="96" spans="1:5" ht="12.75">
      <c r="A96" s="174" t="s">
        <v>17</v>
      </c>
      <c r="B96" s="24">
        <f>SUM(B97:B131)</f>
        <v>15324722.71</v>
      </c>
      <c r="C96" s="90">
        <f>SUM(C97:C131)</f>
        <v>4808300.83</v>
      </c>
      <c r="D96" s="210">
        <f>SUM(D97:D131)</f>
        <v>7478892.15</v>
      </c>
      <c r="E96" s="135">
        <f>SUM(E97:E131)</f>
        <v>27611915.689999998</v>
      </c>
    </row>
    <row r="97" spans="1:5" s="1" customFormat="1" ht="12.75">
      <c r="A97" s="105" t="s">
        <v>138</v>
      </c>
      <c r="B97" s="26"/>
      <c r="C97" s="131"/>
      <c r="D97" s="218"/>
      <c r="E97" s="134">
        <f aca="true" t="shared" si="5" ref="E97:E131">SUM(B97:D97)</f>
        <v>0</v>
      </c>
    </row>
    <row r="98" spans="1:5" ht="12.75">
      <c r="A98" s="105" t="s">
        <v>64</v>
      </c>
      <c r="B98" s="24"/>
      <c r="C98" s="90"/>
      <c r="D98" s="210"/>
      <c r="E98" s="134">
        <f t="shared" si="5"/>
        <v>0</v>
      </c>
    </row>
    <row r="99" spans="1:5" ht="12.75" hidden="1">
      <c r="A99" s="105" t="s">
        <v>293</v>
      </c>
      <c r="B99" s="24"/>
      <c r="C99" s="90"/>
      <c r="D99" s="210"/>
      <c r="E99" s="134">
        <f t="shared" si="5"/>
        <v>0</v>
      </c>
    </row>
    <row r="100" spans="1:5" ht="12.75" hidden="1">
      <c r="A100" s="105" t="s">
        <v>294</v>
      </c>
      <c r="B100" s="24"/>
      <c r="C100" s="90"/>
      <c r="D100" s="210"/>
      <c r="E100" s="134">
        <f t="shared" si="5"/>
        <v>0</v>
      </c>
    </row>
    <row r="101" spans="1:5" ht="12.75" hidden="1">
      <c r="A101" s="105" t="s">
        <v>240</v>
      </c>
      <c r="B101" s="11"/>
      <c r="C101" s="44"/>
      <c r="D101" s="209"/>
      <c r="E101" s="134">
        <f t="shared" si="5"/>
        <v>0</v>
      </c>
    </row>
    <row r="102" spans="1:5" ht="12.75" hidden="1">
      <c r="A102" s="105" t="s">
        <v>244</v>
      </c>
      <c r="B102" s="24"/>
      <c r="C102" s="90"/>
      <c r="D102" s="210"/>
      <c r="E102" s="134">
        <f t="shared" si="5"/>
        <v>0</v>
      </c>
    </row>
    <row r="103" spans="1:5" ht="12.75" hidden="1">
      <c r="A103" s="105" t="s">
        <v>250</v>
      </c>
      <c r="B103" s="11"/>
      <c r="C103" s="44"/>
      <c r="D103" s="209"/>
      <c r="E103" s="134">
        <f t="shared" si="5"/>
        <v>0</v>
      </c>
    </row>
    <row r="104" spans="1:5" ht="12.75" hidden="1">
      <c r="A104" s="105" t="s">
        <v>289</v>
      </c>
      <c r="B104" s="11"/>
      <c r="C104" s="44"/>
      <c r="D104" s="209"/>
      <c r="E104" s="134">
        <f t="shared" si="5"/>
        <v>0</v>
      </c>
    </row>
    <row r="105" spans="1:5" ht="12.75" hidden="1">
      <c r="A105" s="105" t="s">
        <v>251</v>
      </c>
      <c r="B105" s="11"/>
      <c r="C105" s="44"/>
      <c r="D105" s="209"/>
      <c r="E105" s="134">
        <f t="shared" si="5"/>
        <v>0</v>
      </c>
    </row>
    <row r="106" spans="1:5" ht="12.75" hidden="1">
      <c r="A106" s="105" t="s">
        <v>252</v>
      </c>
      <c r="B106" s="11"/>
      <c r="C106" s="44"/>
      <c r="D106" s="209"/>
      <c r="E106" s="134">
        <f t="shared" si="5"/>
        <v>0</v>
      </c>
    </row>
    <row r="107" spans="1:5" ht="12.75" hidden="1">
      <c r="A107" s="105" t="s">
        <v>243</v>
      </c>
      <c r="B107" s="11"/>
      <c r="C107" s="44"/>
      <c r="D107" s="209"/>
      <c r="E107" s="134">
        <f t="shared" si="5"/>
        <v>0</v>
      </c>
    </row>
    <row r="108" spans="1:5" ht="12.75">
      <c r="A108" s="105" t="s">
        <v>399</v>
      </c>
      <c r="B108" s="11">
        <v>95203.95</v>
      </c>
      <c r="C108" s="44"/>
      <c r="D108" s="209"/>
      <c r="E108" s="134">
        <f t="shared" si="5"/>
        <v>95203.95</v>
      </c>
    </row>
    <row r="109" spans="1:5" ht="12.75">
      <c r="A109" s="105" t="s">
        <v>453</v>
      </c>
      <c r="B109" s="11"/>
      <c r="C109" s="44"/>
      <c r="D109" s="209"/>
      <c r="E109" s="134">
        <f t="shared" si="5"/>
        <v>0</v>
      </c>
    </row>
    <row r="110" spans="1:5" ht="12.75">
      <c r="A110" s="105" t="s">
        <v>300</v>
      </c>
      <c r="B110" s="11">
        <v>2206.49</v>
      </c>
      <c r="C110" s="44">
        <v>2710.68</v>
      </c>
      <c r="D110" s="209">
        <v>519750.68</v>
      </c>
      <c r="E110" s="134">
        <f t="shared" si="5"/>
        <v>524667.85</v>
      </c>
    </row>
    <row r="111" spans="1:5" ht="12.75">
      <c r="A111" s="130" t="s">
        <v>301</v>
      </c>
      <c r="B111" s="11">
        <v>669313.42</v>
      </c>
      <c r="C111" s="44">
        <v>710827.08</v>
      </c>
      <c r="D111" s="209">
        <v>2737253.54</v>
      </c>
      <c r="E111" s="134">
        <f t="shared" si="5"/>
        <v>4117394.04</v>
      </c>
    </row>
    <row r="112" spans="1:5" ht="12.75">
      <c r="A112" s="130" t="s">
        <v>325</v>
      </c>
      <c r="B112" s="11"/>
      <c r="C112" s="44"/>
      <c r="D112" s="209"/>
      <c r="E112" s="134">
        <f t="shared" si="5"/>
        <v>0</v>
      </c>
    </row>
    <row r="113" spans="1:5" ht="12.75">
      <c r="A113" s="130" t="s">
        <v>400</v>
      </c>
      <c r="B113" s="11">
        <v>1305754.88</v>
      </c>
      <c r="C113" s="44"/>
      <c r="D113" s="209"/>
      <c r="E113" s="134">
        <f t="shared" si="5"/>
        <v>1305754.88</v>
      </c>
    </row>
    <row r="114" spans="1:5" ht="12.75">
      <c r="A114" s="130" t="s">
        <v>454</v>
      </c>
      <c r="B114" s="11"/>
      <c r="C114" s="44"/>
      <c r="D114" s="209"/>
      <c r="E114" s="134">
        <f t="shared" si="5"/>
        <v>0</v>
      </c>
    </row>
    <row r="115" spans="1:5" ht="12.75">
      <c r="A115" s="160" t="s">
        <v>331</v>
      </c>
      <c r="B115" s="11"/>
      <c r="C115" s="44"/>
      <c r="D115" s="209"/>
      <c r="E115" s="134">
        <f t="shared" si="5"/>
        <v>0</v>
      </c>
    </row>
    <row r="116" spans="1:5" ht="12.75">
      <c r="A116" s="160" t="s">
        <v>401</v>
      </c>
      <c r="B116" s="11">
        <v>13259304.05</v>
      </c>
      <c r="C116" s="44"/>
      <c r="D116" s="209"/>
      <c r="E116" s="134">
        <f t="shared" si="5"/>
        <v>13259304.05</v>
      </c>
    </row>
    <row r="117" spans="1:5" ht="12.75">
      <c r="A117" s="160" t="s">
        <v>455</v>
      </c>
      <c r="B117" s="11"/>
      <c r="C117" s="44"/>
      <c r="D117" s="209"/>
      <c r="E117" s="134">
        <f t="shared" si="5"/>
        <v>0</v>
      </c>
    </row>
    <row r="118" spans="1:5" ht="12.75">
      <c r="A118" s="160" t="s">
        <v>332</v>
      </c>
      <c r="B118" s="11"/>
      <c r="C118" s="44"/>
      <c r="D118" s="209"/>
      <c r="E118" s="134">
        <f t="shared" si="5"/>
        <v>0</v>
      </c>
    </row>
    <row r="119" spans="1:5" ht="12.75">
      <c r="A119" s="160" t="s">
        <v>402</v>
      </c>
      <c r="B119" s="11">
        <v>-7060.08</v>
      </c>
      <c r="C119" s="44"/>
      <c r="D119" s="209">
        <v>74000</v>
      </c>
      <c r="E119" s="134">
        <f t="shared" si="5"/>
        <v>66939.92</v>
      </c>
    </row>
    <row r="120" spans="1:5" ht="12.75">
      <c r="A120" s="160" t="s">
        <v>456</v>
      </c>
      <c r="B120" s="11"/>
      <c r="C120" s="44"/>
      <c r="D120" s="209"/>
      <c r="E120" s="134">
        <f t="shared" si="5"/>
        <v>0</v>
      </c>
    </row>
    <row r="121" spans="1:5" ht="12.75" hidden="1">
      <c r="A121" s="160" t="s">
        <v>333</v>
      </c>
      <c r="B121" s="11"/>
      <c r="C121" s="44"/>
      <c r="D121" s="209"/>
      <c r="E121" s="134">
        <f t="shared" si="5"/>
        <v>0</v>
      </c>
    </row>
    <row r="122" spans="1:5" ht="12.75" hidden="1">
      <c r="A122" s="160" t="s">
        <v>343</v>
      </c>
      <c r="B122" s="11"/>
      <c r="C122" s="44"/>
      <c r="D122" s="209"/>
      <c r="E122" s="134">
        <f t="shared" si="5"/>
        <v>0</v>
      </c>
    </row>
    <row r="123" spans="1:5" ht="12.75">
      <c r="A123" s="160" t="s">
        <v>403</v>
      </c>
      <c r="B123" s="11"/>
      <c r="C123" s="44">
        <v>518286.02</v>
      </c>
      <c r="D123" s="209"/>
      <c r="E123" s="134">
        <f t="shared" si="5"/>
        <v>518286.02</v>
      </c>
    </row>
    <row r="124" spans="1:5" ht="12.75" hidden="1">
      <c r="A124" s="160" t="s">
        <v>415</v>
      </c>
      <c r="B124" s="11"/>
      <c r="C124" s="44"/>
      <c r="D124" s="209"/>
      <c r="E124" s="134">
        <f t="shared" si="5"/>
        <v>0</v>
      </c>
    </row>
    <row r="125" spans="1:5" ht="12.75" hidden="1">
      <c r="A125" s="160" t="s">
        <v>356</v>
      </c>
      <c r="B125" s="11"/>
      <c r="C125" s="44"/>
      <c r="D125" s="209"/>
      <c r="E125" s="134">
        <f t="shared" si="5"/>
        <v>0</v>
      </c>
    </row>
    <row r="126" spans="1:5" ht="12.75">
      <c r="A126" s="160" t="s">
        <v>452</v>
      </c>
      <c r="B126" s="11"/>
      <c r="C126" s="44"/>
      <c r="D126" s="209"/>
      <c r="E126" s="134">
        <f t="shared" si="5"/>
        <v>0</v>
      </c>
    </row>
    <row r="127" spans="1:5" ht="12.75" hidden="1">
      <c r="A127" s="160" t="s">
        <v>413</v>
      </c>
      <c r="B127" s="11"/>
      <c r="C127" s="44"/>
      <c r="D127" s="209"/>
      <c r="E127" s="134">
        <f t="shared" si="5"/>
        <v>0</v>
      </c>
    </row>
    <row r="128" spans="1:5" ht="12.75">
      <c r="A128" s="160" t="s">
        <v>430</v>
      </c>
      <c r="B128" s="11"/>
      <c r="C128" s="44">
        <v>1849426.43</v>
      </c>
      <c r="D128" s="209">
        <v>1485891.29</v>
      </c>
      <c r="E128" s="134">
        <f t="shared" si="5"/>
        <v>3335317.7199999997</v>
      </c>
    </row>
    <row r="129" spans="1:5" ht="12.75">
      <c r="A129" s="160" t="s">
        <v>322</v>
      </c>
      <c r="B129" s="11"/>
      <c r="C129" s="44">
        <v>1727050.62</v>
      </c>
      <c r="D129" s="209">
        <v>1960658.08</v>
      </c>
      <c r="E129" s="134">
        <f t="shared" si="5"/>
        <v>3687708.7</v>
      </c>
    </row>
    <row r="130" spans="1:5" ht="12.75">
      <c r="A130" s="160" t="s">
        <v>416</v>
      </c>
      <c r="B130" s="104"/>
      <c r="C130" s="44"/>
      <c r="D130" s="209"/>
      <c r="E130" s="134">
        <f t="shared" si="5"/>
        <v>0</v>
      </c>
    </row>
    <row r="131" spans="1:5" ht="12.75">
      <c r="A131" s="196" t="s">
        <v>462</v>
      </c>
      <c r="B131" s="12"/>
      <c r="C131" s="53"/>
      <c r="D131" s="212">
        <v>701338.56</v>
      </c>
      <c r="E131" s="215">
        <f t="shared" si="5"/>
        <v>701338.56</v>
      </c>
    </row>
    <row r="133" spans="1:5" ht="12.75">
      <c r="A133" s="179" t="s">
        <v>29</v>
      </c>
      <c r="B133" s="6">
        <f>SUM(B96+B90+B61+B49+B42+B38+B29+B20+B12+B7)</f>
        <v>66591393.599999994</v>
      </c>
      <c r="C133" s="6">
        <f>SUM(C96+C90+C61+C49+C42+C38+C29+C20+C12+C7)</f>
        <v>88853597.99000001</v>
      </c>
      <c r="D133" s="214">
        <f>SUM(D96+D90+D61+D49+D42+D38+D29+D20+D12+D7)</f>
        <v>76722325.74000001</v>
      </c>
      <c r="E133" s="6">
        <f>SUM(E96+E90+E61+E49+E42+E38+E29+E20+E12+E7)</f>
        <v>232167317.32999998</v>
      </c>
    </row>
    <row r="136" spans="1:3" ht="12.75">
      <c r="A136" s="181"/>
      <c r="B136" s="35"/>
      <c r="C136" s="35"/>
    </row>
    <row r="137" spans="1:3" ht="12.75">
      <c r="A137" s="183"/>
      <c r="B137" s="35"/>
      <c r="C137" s="35"/>
    </row>
    <row r="138" spans="1:3" ht="12.75">
      <c r="A138" s="183"/>
      <c r="B138" s="35"/>
      <c r="C138" s="35"/>
    </row>
    <row r="139" spans="1:3" ht="12.75">
      <c r="A139" s="183"/>
      <c r="B139" s="35"/>
      <c r="C139" s="35"/>
    </row>
    <row r="140" spans="1:3" ht="12.75">
      <c r="A140" s="183"/>
      <c r="B140" s="35"/>
      <c r="C140" s="35"/>
    </row>
    <row r="141" spans="1:3" ht="12.75">
      <c r="A141" s="183"/>
      <c r="B141" s="35"/>
      <c r="C141" s="35"/>
    </row>
    <row r="142" spans="1:3" ht="12.75">
      <c r="A142" s="183"/>
      <c r="B142" s="35"/>
      <c r="C142" s="35"/>
    </row>
    <row r="143" spans="1:3" ht="12.75">
      <c r="A143" s="183"/>
      <c r="B143" s="35"/>
      <c r="C143" s="36"/>
    </row>
    <row r="144" spans="1:3" ht="12.75">
      <c r="A144" s="183"/>
      <c r="B144" s="35"/>
      <c r="C144" s="36"/>
    </row>
    <row r="145" spans="1:3" ht="12.75">
      <c r="A145" s="183"/>
      <c r="B145" s="35"/>
      <c r="C145" s="36"/>
    </row>
    <row r="146" spans="1:3" ht="12.75">
      <c r="A146" s="183"/>
      <c r="B146" s="36"/>
      <c r="C146" s="36"/>
    </row>
    <row r="147" spans="1:3" ht="12.75">
      <c r="A147" s="183"/>
      <c r="B147" s="35"/>
      <c r="C147" s="36"/>
    </row>
    <row r="148" spans="1:3" ht="12.75">
      <c r="A148" s="185"/>
      <c r="B148" s="37"/>
      <c r="C148" s="37"/>
    </row>
    <row r="149" spans="1:3" ht="12.75">
      <c r="A149" s="187"/>
      <c r="B149" s="37"/>
      <c r="C149" s="37"/>
    </row>
    <row r="150" spans="1:3" ht="12.75">
      <c r="A150" s="183"/>
      <c r="B150" s="37"/>
      <c r="C150" s="37"/>
    </row>
    <row r="151" spans="1:3" ht="12.75">
      <c r="A151" s="183"/>
      <c r="B151" s="38"/>
      <c r="C151" s="38"/>
    </row>
    <row r="152" spans="1:3" ht="12.75">
      <c r="A152" s="183"/>
      <c r="B152" s="38"/>
      <c r="C152" s="38"/>
    </row>
  </sheetData>
  <sheetProtection/>
  <mergeCells count="3">
    <mergeCell ref="A2:E2"/>
    <mergeCell ref="A3:E3"/>
    <mergeCell ref="A1:E1"/>
  </mergeCells>
  <printOptions horizontalCentered="1"/>
  <pageMargins left="0.43" right="0.22" top="0.16" bottom="0.15748031496062992" header="0" footer="0.15748031496062992"/>
  <pageSetup firstPageNumber="25" useFirstPageNumber="1" horizontalDpi="600" verticalDpi="600" orientation="landscape" scale="59" r:id="rId1"/>
  <rowBreaks count="1" manualBreakCount="1">
    <brk id="4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6.28125" style="0" customWidth="1"/>
    <col min="2" max="2" width="18.7109375" style="0" bestFit="1" customWidth="1"/>
    <col min="3" max="5" width="16.8515625" style="0" customWidth="1"/>
    <col min="6" max="6" width="33.281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279</v>
      </c>
      <c r="B3" s="220"/>
      <c r="C3" s="220"/>
      <c r="D3" s="220"/>
      <c r="E3" s="220"/>
      <c r="F3" s="220"/>
    </row>
    <row r="4" ht="13.5" thickBot="1"/>
    <row r="5" spans="1:6" ht="13.5" thickBot="1">
      <c r="A5" s="3" t="s">
        <v>0</v>
      </c>
      <c r="B5" s="222" t="s">
        <v>180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"/>
      <c r="B6" s="4">
        <v>2009</v>
      </c>
      <c r="C6" s="4">
        <v>2010</v>
      </c>
      <c r="D6" s="4">
        <v>2010</v>
      </c>
      <c r="E6" s="4"/>
      <c r="F6" s="4"/>
    </row>
    <row r="8" spans="1:6" ht="12.75">
      <c r="A8" s="7" t="s">
        <v>88</v>
      </c>
      <c r="B8" s="10">
        <v>69017804.33999999</v>
      </c>
      <c r="C8" s="10">
        <f>SUM('Egresos Reales'!E7)</f>
        <v>70407645.26</v>
      </c>
      <c r="D8" s="10">
        <f>SUM('Presupuesto Egresos'!E7)</f>
        <v>68867193</v>
      </c>
      <c r="E8" s="10">
        <f>SUM(D8-C8)</f>
        <v>-1540452.2600000054</v>
      </c>
      <c r="F8" s="7"/>
    </row>
    <row r="9" spans="1:6" ht="12.75">
      <c r="A9" s="8"/>
      <c r="B9" s="11"/>
      <c r="C9" s="11"/>
      <c r="D9" s="11"/>
      <c r="E9" s="11"/>
      <c r="F9" s="8"/>
    </row>
    <row r="10" spans="1:6" ht="12.75">
      <c r="A10" s="8" t="s">
        <v>40</v>
      </c>
      <c r="B10" s="11">
        <v>15253184.67</v>
      </c>
      <c r="C10" s="11">
        <f>SUM('Egresos Reales'!E12)</f>
        <v>23073061.099999998</v>
      </c>
      <c r="D10" s="11">
        <f>SUM('Presupuesto Egresos'!E12)</f>
        <v>21701004</v>
      </c>
      <c r="E10" s="11">
        <f>SUM(D10-C10)</f>
        <v>-1372057.0999999978</v>
      </c>
      <c r="F10" s="8"/>
    </row>
    <row r="11" spans="1:6" ht="12.75">
      <c r="A11" s="8"/>
      <c r="B11" s="11"/>
      <c r="C11" s="11"/>
      <c r="D11" s="11"/>
      <c r="E11" s="11"/>
      <c r="F11" s="8"/>
    </row>
    <row r="12" spans="1:6" ht="12.75">
      <c r="A12" s="8" t="s">
        <v>41</v>
      </c>
      <c r="B12" s="11">
        <v>9190152.26</v>
      </c>
      <c r="C12" s="11">
        <f>SUM('Egresos Reales'!E20)</f>
        <v>7439578.67</v>
      </c>
      <c r="D12" s="11">
        <f>SUM('Presupuesto Egresos'!E20)</f>
        <v>9629308</v>
      </c>
      <c r="E12" s="11">
        <f>SUM(D12-C12)</f>
        <v>2189729.33</v>
      </c>
      <c r="F12" s="8"/>
    </row>
    <row r="13" spans="1:6" ht="12.75">
      <c r="A13" s="8"/>
      <c r="B13" s="11"/>
      <c r="C13" s="11"/>
      <c r="D13" s="11"/>
      <c r="E13" s="11"/>
      <c r="F13" s="8"/>
    </row>
    <row r="14" spans="1:6" ht="12.75">
      <c r="A14" s="8" t="s">
        <v>160</v>
      </c>
      <c r="B14" s="11">
        <v>18591668.479999997</v>
      </c>
      <c r="C14" s="11">
        <f>SUM('Egresos Reales'!E29)</f>
        <v>16143365.669999998</v>
      </c>
      <c r="D14" s="11">
        <f>SUM('Presupuesto Egresos'!E29)</f>
        <v>18135584</v>
      </c>
      <c r="E14" s="11">
        <f>SUM(D14-C14)</f>
        <v>1992218.330000002</v>
      </c>
      <c r="F14" s="8"/>
    </row>
    <row r="15" spans="1:6" ht="12.75">
      <c r="A15" s="8"/>
      <c r="B15" s="11"/>
      <c r="C15" s="11"/>
      <c r="D15" s="11"/>
      <c r="E15" s="11"/>
      <c r="F15" s="8"/>
    </row>
    <row r="16" spans="1:6" ht="12.75">
      <c r="A16" s="8" t="s">
        <v>42</v>
      </c>
      <c r="B16" s="11">
        <v>1391189.17</v>
      </c>
      <c r="C16" s="11">
        <f>SUM('Egresos Reales'!E38)</f>
        <v>1626543.6400000001</v>
      </c>
      <c r="D16" s="11">
        <f>SUM('Presupuesto Egresos'!E38)</f>
        <v>6099800</v>
      </c>
      <c r="E16" s="11">
        <f>SUM(D16-C16)</f>
        <v>4473256.359999999</v>
      </c>
      <c r="F16" s="8"/>
    </row>
    <row r="17" spans="1:6" ht="12.75">
      <c r="A17" s="8"/>
      <c r="B17" s="11"/>
      <c r="C17" s="11"/>
      <c r="D17" s="11"/>
      <c r="E17" s="11"/>
      <c r="F17" s="8"/>
    </row>
    <row r="18" spans="1:6" ht="12.75">
      <c r="A18" s="8" t="s">
        <v>109</v>
      </c>
      <c r="B18" s="11">
        <v>23343059.32</v>
      </c>
      <c r="C18" s="11">
        <f>SUM('Egresos Reales'!E42)</f>
        <v>16349749.55</v>
      </c>
      <c r="D18" s="11">
        <f>SUM('Presupuesto Egresos'!E42)</f>
        <v>24880810.71</v>
      </c>
      <c r="E18" s="11">
        <f>SUM(D18-C18)</f>
        <v>8531061.16</v>
      </c>
      <c r="F18" s="8"/>
    </row>
    <row r="19" spans="1:6" ht="12.75">
      <c r="A19" s="8"/>
      <c r="B19" s="11"/>
      <c r="C19" s="11"/>
      <c r="D19" s="11"/>
      <c r="E19" s="11"/>
      <c r="F19" s="8"/>
    </row>
    <row r="20" spans="1:6" ht="12.75">
      <c r="A20" s="8" t="s">
        <v>1</v>
      </c>
      <c r="B20" s="11">
        <v>2387421.28</v>
      </c>
      <c r="C20" s="11">
        <f>SUM('Egresos Reales'!E49)</f>
        <v>3215016.2</v>
      </c>
      <c r="D20" s="11">
        <f>SUM('Presupuesto Egresos'!E49)</f>
        <v>7492676.3100000005</v>
      </c>
      <c r="E20" s="11">
        <f>SUM(D20-C20)</f>
        <v>4277660.11</v>
      </c>
      <c r="F20" s="8"/>
    </row>
    <row r="21" spans="1:6" ht="12.75">
      <c r="A21" s="8"/>
      <c r="B21" s="11"/>
      <c r="C21" s="11"/>
      <c r="D21" s="11"/>
      <c r="E21" s="11"/>
      <c r="F21" s="8"/>
    </row>
    <row r="22" spans="1:6" ht="12.75">
      <c r="A22" s="8" t="s">
        <v>2</v>
      </c>
      <c r="B22" s="11">
        <v>36315375.839999996</v>
      </c>
      <c r="C22" s="11">
        <f>SUM('Egresos Reales'!E61)</f>
        <v>65597491.050000004</v>
      </c>
      <c r="D22" s="11">
        <f>SUM('Presupuesto Egresos'!E61)</f>
        <v>50361249.519999996</v>
      </c>
      <c r="E22" s="11">
        <f>SUM(D22-C22)</f>
        <v>-15236241.530000009</v>
      </c>
      <c r="F22" s="8"/>
    </row>
    <row r="23" spans="1:6" ht="12.75">
      <c r="A23" s="8"/>
      <c r="B23" s="11"/>
      <c r="C23" s="11"/>
      <c r="D23" s="11"/>
      <c r="E23" s="11"/>
      <c r="F23" s="8"/>
    </row>
    <row r="24" spans="1:6" ht="12.75">
      <c r="A24" s="8" t="s">
        <v>249</v>
      </c>
      <c r="B24" s="11">
        <v>789539.9</v>
      </c>
      <c r="C24" s="11">
        <f>SUM('Egresos Reales'!E90)</f>
        <v>702950.5</v>
      </c>
      <c r="D24" s="11">
        <f>SUM('Presupuesto Egresos'!E90)</f>
        <v>743892</v>
      </c>
      <c r="E24" s="11">
        <f>SUM(D24-C24)</f>
        <v>40941.5</v>
      </c>
      <c r="F24" s="8"/>
    </row>
    <row r="25" spans="1:6" ht="12.75">
      <c r="A25" s="8"/>
      <c r="B25" s="11"/>
      <c r="C25" s="11"/>
      <c r="D25" s="11"/>
      <c r="E25" s="11"/>
      <c r="F25" s="8"/>
    </row>
    <row r="26" spans="1:6" ht="12.75">
      <c r="A26" s="9" t="s">
        <v>299</v>
      </c>
      <c r="B26" s="11">
        <v>31453146.030000005</v>
      </c>
      <c r="C26" s="11">
        <f>SUM('Egresos Reales'!E96)</f>
        <v>27611915.689999998</v>
      </c>
      <c r="D26" s="11">
        <f>SUM('Presupuesto Egresos'!E96)</f>
        <v>61229421.57</v>
      </c>
      <c r="E26" s="11">
        <f>SUM(D26-C26)</f>
        <v>33617505.88</v>
      </c>
      <c r="F26" s="8"/>
    </row>
    <row r="27" spans="1:6" ht="12.75">
      <c r="A27" s="5" t="s">
        <v>4</v>
      </c>
      <c r="B27" s="6">
        <f>SUM(B8:B26)</f>
        <v>207732541.29000002</v>
      </c>
      <c r="C27" s="6">
        <f>SUM(C8:C26)</f>
        <v>232167317.33</v>
      </c>
      <c r="D27" s="6">
        <f>SUM(D8:D26)</f>
        <v>269140939.11</v>
      </c>
      <c r="E27" s="6">
        <f>SUM(E8:E26)</f>
        <v>36973621.779999994</v>
      </c>
      <c r="F27" s="21"/>
    </row>
    <row r="28" spans="1:6" ht="12.75">
      <c r="A28" s="13"/>
      <c r="B28" s="14"/>
      <c r="C28" s="14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8"/>
      <c r="B46" s="19"/>
      <c r="C46" s="19"/>
      <c r="D46" s="19"/>
      <c r="E46" s="19"/>
      <c r="F46" s="20"/>
    </row>
    <row r="48" ht="15.75">
      <c r="A48" s="102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18" top="0.53" bottom="0.2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="75" zoomScaleNormal="75" zoomScalePageLayoutView="0" workbookViewId="0" topLeftCell="A1">
      <selection activeCell="A1" sqref="A1:E1"/>
    </sheetView>
  </sheetViews>
  <sheetFormatPr defaultColWidth="53.57421875" defaultRowHeight="12.75"/>
  <cols>
    <col min="1" max="1" width="54.28125" style="0" customWidth="1"/>
    <col min="2" max="2" width="15.57421875" style="0" bestFit="1" customWidth="1"/>
    <col min="3" max="3" width="14.8515625" style="0" bestFit="1" customWidth="1"/>
    <col min="4" max="4" width="14.421875" style="0" bestFit="1" customWidth="1"/>
    <col min="5" max="5" width="15.57421875" style="0" bestFit="1" customWidth="1"/>
  </cols>
  <sheetData>
    <row r="1" spans="1:5" ht="15.75">
      <c r="A1" s="221" t="s">
        <v>309</v>
      </c>
      <c r="B1" s="221"/>
      <c r="C1" s="221"/>
      <c r="D1" s="221"/>
      <c r="E1" s="221"/>
    </row>
    <row r="2" spans="1:5" ht="12.75">
      <c r="A2" s="220" t="s">
        <v>474</v>
      </c>
      <c r="B2" s="220"/>
      <c r="C2" s="220"/>
      <c r="D2" s="220"/>
      <c r="E2" s="220"/>
    </row>
    <row r="3" spans="1:5" ht="12.75">
      <c r="A3" s="220" t="s">
        <v>178</v>
      </c>
      <c r="B3" s="220"/>
      <c r="C3" s="220"/>
      <c r="D3" s="220"/>
      <c r="E3" s="220"/>
    </row>
    <row r="4" ht="13.5" thickBot="1"/>
    <row r="5" spans="1:5" ht="13.5" thickBot="1">
      <c r="A5" s="22" t="s">
        <v>0</v>
      </c>
      <c r="B5" s="22" t="s">
        <v>6</v>
      </c>
      <c r="C5" s="22" t="s">
        <v>7</v>
      </c>
      <c r="D5" s="22" t="s">
        <v>8</v>
      </c>
      <c r="E5" s="22" t="s">
        <v>66</v>
      </c>
    </row>
    <row r="7" spans="1:5" ht="12.75">
      <c r="A7" s="50" t="s">
        <v>9</v>
      </c>
      <c r="B7" s="23">
        <f>SUM(B8:B13)</f>
        <v>61748695.85</v>
      </c>
      <c r="C7" s="23">
        <f>SUM(C8:C13)</f>
        <v>18161400.12</v>
      </c>
      <c r="D7" s="23">
        <f>SUM(D8:D13)</f>
        <v>13837489.89</v>
      </c>
      <c r="E7" s="23">
        <f>SUM(E8:E13)</f>
        <v>93747585.86</v>
      </c>
    </row>
    <row r="8" spans="1:5" ht="12.75">
      <c r="A8" s="8" t="s">
        <v>18</v>
      </c>
      <c r="B8" s="11">
        <v>52323204</v>
      </c>
      <c r="C8" s="11">
        <v>12004119</v>
      </c>
      <c r="D8" s="11">
        <v>7108963</v>
      </c>
      <c r="E8" s="11">
        <f aca="true" t="shared" si="0" ref="E8:E13">SUM(B8:D8)</f>
        <v>71436286</v>
      </c>
    </row>
    <row r="9" spans="1:5" ht="12.75">
      <c r="A9" s="8" t="s">
        <v>140</v>
      </c>
      <c r="B9" s="11">
        <v>9423853.85</v>
      </c>
      <c r="C9" s="11">
        <v>6153297.12</v>
      </c>
      <c r="D9" s="11">
        <v>6726849.89</v>
      </c>
      <c r="E9" s="11">
        <f t="shared" si="0"/>
        <v>22304000.86</v>
      </c>
    </row>
    <row r="10" spans="1:5" ht="12.75">
      <c r="A10" s="8" t="s">
        <v>141</v>
      </c>
      <c r="B10" s="11">
        <v>1638</v>
      </c>
      <c r="C10" s="11">
        <v>3984</v>
      </c>
      <c r="D10" s="11">
        <v>1677</v>
      </c>
      <c r="E10" s="11">
        <f t="shared" si="0"/>
        <v>7299</v>
      </c>
    </row>
    <row r="11" spans="1:5" ht="12.75">
      <c r="A11" s="8" t="s">
        <v>142</v>
      </c>
      <c r="B11" s="11"/>
      <c r="C11" s="11"/>
      <c r="D11" s="11"/>
      <c r="E11" s="11">
        <f t="shared" si="0"/>
        <v>0</v>
      </c>
    </row>
    <row r="12" spans="1:5" ht="12.75">
      <c r="A12" s="8" t="s">
        <v>119</v>
      </c>
      <c r="B12" s="11"/>
      <c r="C12" s="11"/>
      <c r="D12" s="11"/>
      <c r="E12" s="11">
        <f t="shared" si="0"/>
        <v>0</v>
      </c>
    </row>
    <row r="13" spans="1:5" ht="12.75">
      <c r="A13" s="8" t="s">
        <v>120</v>
      </c>
      <c r="B13" s="11"/>
      <c r="C13" s="11"/>
      <c r="D13" s="11"/>
      <c r="E13" s="11">
        <f t="shared" si="0"/>
        <v>0</v>
      </c>
    </row>
    <row r="14" spans="1:5" ht="12.75">
      <c r="A14" s="8"/>
      <c r="B14" s="11"/>
      <c r="C14" s="11"/>
      <c r="D14" s="11"/>
      <c r="E14" s="11"/>
    </row>
    <row r="15" spans="1:5" ht="12.75">
      <c r="A15" s="46" t="s">
        <v>10</v>
      </c>
      <c r="B15" s="24">
        <f>SUM(B16:B27)</f>
        <v>2227187.25</v>
      </c>
      <c r="C15" s="24">
        <f>SUM(C16:C27)</f>
        <v>2237593.0300000003</v>
      </c>
      <c r="D15" s="24">
        <f>SUM(D16:D27)</f>
        <v>5163953.34</v>
      </c>
      <c r="E15" s="24">
        <f>SUM(E16:E27)</f>
        <v>9628733.620000001</v>
      </c>
    </row>
    <row r="16" spans="1:5" ht="12.75">
      <c r="A16" s="8" t="s">
        <v>144</v>
      </c>
      <c r="B16" s="11"/>
      <c r="C16" s="11"/>
      <c r="D16" s="11"/>
      <c r="E16" s="11">
        <f aca="true" t="shared" si="1" ref="E16:E27">SUM(B16:D16)</f>
        <v>0</v>
      </c>
    </row>
    <row r="17" spans="1:5" ht="12.75">
      <c r="A17" s="8" t="s">
        <v>145</v>
      </c>
      <c r="B17" s="11">
        <v>1696</v>
      </c>
      <c r="C17" s="11">
        <v>7773</v>
      </c>
      <c r="D17" s="11">
        <v>171333.8</v>
      </c>
      <c r="E17" s="11">
        <f t="shared" si="1"/>
        <v>180802.8</v>
      </c>
    </row>
    <row r="18" spans="1:5" ht="12.75">
      <c r="A18" s="8" t="s">
        <v>146</v>
      </c>
      <c r="B18" s="11">
        <v>1232157.93</v>
      </c>
      <c r="C18" s="11">
        <v>1407035.73</v>
      </c>
      <c r="D18" s="11">
        <v>2293732.14</v>
      </c>
      <c r="E18" s="11">
        <f t="shared" si="1"/>
        <v>4932925.800000001</v>
      </c>
    </row>
    <row r="19" spans="1:5" ht="12.75">
      <c r="A19" s="8" t="s">
        <v>222</v>
      </c>
      <c r="B19" s="11">
        <v>43695</v>
      </c>
      <c r="C19" s="11">
        <v>84665</v>
      </c>
      <c r="D19" s="11">
        <v>77208</v>
      </c>
      <c r="E19" s="11">
        <f t="shared" si="1"/>
        <v>205568</v>
      </c>
    </row>
    <row r="20" spans="1:5" ht="12.75">
      <c r="A20" s="8" t="s">
        <v>221</v>
      </c>
      <c r="B20" s="11">
        <v>5433.2</v>
      </c>
      <c r="C20" s="11">
        <v>33655</v>
      </c>
      <c r="D20" s="11">
        <v>1415305.4</v>
      </c>
      <c r="E20" s="11">
        <f t="shared" si="1"/>
        <v>1454393.5999999999</v>
      </c>
    </row>
    <row r="21" spans="1:5" ht="12.75">
      <c r="A21" s="8" t="s">
        <v>149</v>
      </c>
      <c r="B21" s="11"/>
      <c r="C21" s="11"/>
      <c r="D21" s="11"/>
      <c r="E21" s="11">
        <f t="shared" si="1"/>
        <v>0</v>
      </c>
    </row>
    <row r="22" spans="1:5" ht="12.75">
      <c r="A22" s="8" t="s">
        <v>220</v>
      </c>
      <c r="B22" s="11">
        <v>200486</v>
      </c>
      <c r="C22" s="11">
        <v>222761.08</v>
      </c>
      <c r="D22" s="11">
        <v>240046.24</v>
      </c>
      <c r="E22" s="11">
        <f t="shared" si="1"/>
        <v>663293.32</v>
      </c>
    </row>
    <row r="23" spans="1:5" ht="12.75">
      <c r="A23" s="8" t="s">
        <v>150</v>
      </c>
      <c r="B23" s="11"/>
      <c r="C23" s="11"/>
      <c r="D23" s="11"/>
      <c r="E23" s="11">
        <f t="shared" si="1"/>
        <v>0</v>
      </c>
    </row>
    <row r="24" spans="1:5" ht="12.75">
      <c r="A24" s="8" t="s">
        <v>219</v>
      </c>
      <c r="B24" s="11"/>
      <c r="C24" s="11"/>
      <c r="D24" s="11"/>
      <c r="E24" s="11">
        <f t="shared" si="1"/>
        <v>0</v>
      </c>
    </row>
    <row r="25" spans="1:5" ht="12.75">
      <c r="A25" s="8" t="s">
        <v>152</v>
      </c>
      <c r="B25" s="11">
        <v>120990.8</v>
      </c>
      <c r="C25" s="11">
        <v>40836.3</v>
      </c>
      <c r="D25" s="11">
        <v>65250.5</v>
      </c>
      <c r="E25" s="11">
        <f t="shared" si="1"/>
        <v>227077.6</v>
      </c>
    </row>
    <row r="26" spans="1:5" ht="12.75">
      <c r="A26" s="8" t="s">
        <v>19</v>
      </c>
      <c r="B26" s="11">
        <v>622728.32</v>
      </c>
      <c r="C26" s="11">
        <v>440866.92</v>
      </c>
      <c r="D26" s="11">
        <v>901077.26</v>
      </c>
      <c r="E26" s="11">
        <f t="shared" si="1"/>
        <v>1964672.5</v>
      </c>
    </row>
    <row r="27" spans="1:5" ht="12.75">
      <c r="A27" s="8" t="s">
        <v>120</v>
      </c>
      <c r="B27" s="11"/>
      <c r="C27" s="11"/>
      <c r="D27" s="11"/>
      <c r="E27" s="11">
        <f t="shared" si="1"/>
        <v>0</v>
      </c>
    </row>
    <row r="28" spans="1:5" ht="12.75">
      <c r="A28" s="8"/>
      <c r="B28" s="11"/>
      <c r="C28" s="11"/>
      <c r="D28" s="11"/>
      <c r="E28" s="11"/>
    </row>
    <row r="29" spans="1:5" ht="38.25">
      <c r="A29" s="80" t="s">
        <v>321</v>
      </c>
      <c r="B29" s="24">
        <f>SUM(B30:B32)</f>
        <v>0</v>
      </c>
      <c r="C29" s="24">
        <f>SUM(C30:C32)</f>
        <v>0</v>
      </c>
      <c r="D29" s="24">
        <f>SUM(D30:D32)</f>
        <v>0</v>
      </c>
      <c r="E29" s="24">
        <f>SUM(E30:E32)</f>
        <v>0</v>
      </c>
    </row>
    <row r="30" spans="1:5" ht="12.75">
      <c r="A30" s="81" t="s">
        <v>237</v>
      </c>
      <c r="B30" s="24"/>
      <c r="C30" s="24"/>
      <c r="D30" s="24"/>
      <c r="E30" s="26">
        <f>SUM(B30:D30)</f>
        <v>0</v>
      </c>
    </row>
    <row r="31" spans="1:5" ht="12.75">
      <c r="A31" s="81" t="s">
        <v>280</v>
      </c>
      <c r="B31" s="24"/>
      <c r="C31" s="24"/>
      <c r="D31" s="24"/>
      <c r="E31" s="26">
        <f>SUM(B31:D31)</f>
        <v>0</v>
      </c>
    </row>
    <row r="32" spans="1:5" ht="12.75">
      <c r="A32" s="81" t="s">
        <v>238</v>
      </c>
      <c r="B32" s="24"/>
      <c r="C32" s="24"/>
      <c r="D32" s="24"/>
      <c r="E32" s="26">
        <f>SUM(B32:D32)</f>
        <v>0</v>
      </c>
    </row>
    <row r="33" spans="1:5" ht="12.75">
      <c r="A33" s="8"/>
      <c r="B33" s="11"/>
      <c r="C33" s="11"/>
      <c r="D33" s="11"/>
      <c r="E33" s="11"/>
    </row>
    <row r="34" spans="1:5" ht="12.75">
      <c r="A34" s="49" t="s">
        <v>11</v>
      </c>
      <c r="B34" s="24">
        <f>SUM(B35:B45)</f>
        <v>1914969.92</v>
      </c>
      <c r="C34" s="24">
        <f>SUM(C35:C45)</f>
        <v>285090.96</v>
      </c>
      <c r="D34" s="24">
        <f>SUM(D35:D45)</f>
        <v>409269.37</v>
      </c>
      <c r="E34" s="24">
        <f>SUM(E35:E45)</f>
        <v>2609330.25</v>
      </c>
    </row>
    <row r="35" spans="1:5" ht="12.75">
      <c r="A35" s="8" t="s">
        <v>26</v>
      </c>
      <c r="B35" s="11">
        <v>1705584.38</v>
      </c>
      <c r="C35" s="11">
        <v>23349</v>
      </c>
      <c r="D35" s="11">
        <v>21571</v>
      </c>
      <c r="E35" s="11">
        <f aca="true" t="shared" si="2" ref="E35:E45">SUM(B35:D35)</f>
        <v>1750504.38</v>
      </c>
    </row>
    <row r="36" spans="1:5" ht="12.75">
      <c r="A36" s="8" t="s">
        <v>184</v>
      </c>
      <c r="B36" s="11">
        <v>69812.61</v>
      </c>
      <c r="C36" s="11">
        <v>60148.51</v>
      </c>
      <c r="D36" s="11">
        <v>130142.06</v>
      </c>
      <c r="E36" s="11">
        <f t="shared" si="2"/>
        <v>260103.18</v>
      </c>
    </row>
    <row r="37" spans="1:5" ht="12.75">
      <c r="A37" s="8" t="s">
        <v>153</v>
      </c>
      <c r="B37" s="11"/>
      <c r="C37" s="11"/>
      <c r="D37" s="11"/>
      <c r="E37" s="11">
        <f t="shared" si="2"/>
        <v>0</v>
      </c>
    </row>
    <row r="38" spans="1:5" ht="12.75">
      <c r="A38" s="8" t="s">
        <v>162</v>
      </c>
      <c r="B38" s="11"/>
      <c r="C38" s="11"/>
      <c r="D38" s="11"/>
      <c r="E38" s="11">
        <f t="shared" si="2"/>
        <v>0</v>
      </c>
    </row>
    <row r="39" spans="1:5" ht="12.75">
      <c r="A39" s="8" t="s">
        <v>155</v>
      </c>
      <c r="B39" s="11"/>
      <c r="C39" s="11"/>
      <c r="D39" s="11"/>
      <c r="E39" s="11">
        <f t="shared" si="2"/>
        <v>0</v>
      </c>
    </row>
    <row r="40" spans="1:5" ht="12.75">
      <c r="A40" s="8" t="s">
        <v>163</v>
      </c>
      <c r="B40" s="11"/>
      <c r="C40" s="11"/>
      <c r="D40" s="11"/>
      <c r="E40" s="11">
        <f t="shared" si="2"/>
        <v>0</v>
      </c>
    </row>
    <row r="41" spans="1:5" ht="12.75">
      <c r="A41" s="8" t="s">
        <v>164</v>
      </c>
      <c r="B41" s="11"/>
      <c r="C41" s="11"/>
      <c r="D41" s="11"/>
      <c r="E41" s="11">
        <f t="shared" si="2"/>
        <v>0</v>
      </c>
    </row>
    <row r="42" spans="1:5" ht="12.75">
      <c r="A42" s="8" t="s">
        <v>165</v>
      </c>
      <c r="B42" s="11"/>
      <c r="C42" s="11"/>
      <c r="D42" s="11"/>
      <c r="E42" s="11">
        <f t="shared" si="2"/>
        <v>0</v>
      </c>
    </row>
    <row r="43" spans="1:5" ht="12.75">
      <c r="A43" s="8" t="s">
        <v>20</v>
      </c>
      <c r="B43" s="11">
        <v>139572.93</v>
      </c>
      <c r="C43" s="11">
        <v>201593.45</v>
      </c>
      <c r="D43" s="11">
        <v>257556.31</v>
      </c>
      <c r="E43" s="11">
        <f t="shared" si="2"/>
        <v>598722.69</v>
      </c>
    </row>
    <row r="44" spans="1:5" ht="12.75">
      <c r="A44" s="8" t="s">
        <v>158</v>
      </c>
      <c r="B44" s="11"/>
      <c r="C44" s="11"/>
      <c r="D44" s="11"/>
      <c r="E44" s="11">
        <f t="shared" si="2"/>
        <v>0</v>
      </c>
    </row>
    <row r="45" spans="1:5" ht="12.75">
      <c r="A45" s="8" t="s">
        <v>19</v>
      </c>
      <c r="B45" s="11"/>
      <c r="C45" s="11"/>
      <c r="D45" s="11"/>
      <c r="E45" s="11">
        <f t="shared" si="2"/>
        <v>0</v>
      </c>
    </row>
    <row r="46" spans="1:5" ht="12.75">
      <c r="A46" s="8"/>
      <c r="B46" s="11"/>
      <c r="C46" s="11"/>
      <c r="D46" s="11"/>
      <c r="E46" s="11"/>
    </row>
    <row r="47" spans="1:5" ht="12.75">
      <c r="A47" s="49" t="s">
        <v>12</v>
      </c>
      <c r="B47" s="24">
        <f>SUM(B48:B54)</f>
        <v>2517325.8299999996</v>
      </c>
      <c r="C47" s="24">
        <f>SUM(C48:C54)</f>
        <v>2778106.45</v>
      </c>
      <c r="D47" s="24">
        <f>SUM(D48:D54)</f>
        <v>6671958.090000001</v>
      </c>
      <c r="E47" s="24">
        <f>SUM(E48:E54)</f>
        <v>11967390.370000001</v>
      </c>
    </row>
    <row r="48" spans="1:5" ht="12.75">
      <c r="A48" s="8" t="s">
        <v>21</v>
      </c>
      <c r="B48" s="11">
        <v>1565865.16</v>
      </c>
      <c r="C48" s="11">
        <v>1329173.57</v>
      </c>
      <c r="D48" s="11">
        <v>3922774</v>
      </c>
      <c r="E48" s="11">
        <f aca="true" t="shared" si="3" ref="E48:E54">SUM(B48:D48)</f>
        <v>6817812.73</v>
      </c>
    </row>
    <row r="49" spans="1:5" ht="12.75">
      <c r="A49" s="8" t="s">
        <v>22</v>
      </c>
      <c r="B49" s="11">
        <v>760735.12</v>
      </c>
      <c r="C49" s="11">
        <v>1250372</v>
      </c>
      <c r="D49" s="11">
        <v>2465672.5</v>
      </c>
      <c r="E49" s="11">
        <f t="shared" si="3"/>
        <v>4476779.62</v>
      </c>
    </row>
    <row r="50" spans="1:5" ht="12.75">
      <c r="A50" s="8" t="s">
        <v>23</v>
      </c>
      <c r="B50" s="11"/>
      <c r="C50" s="11"/>
      <c r="D50" s="11"/>
      <c r="E50" s="11">
        <f t="shared" si="3"/>
        <v>0</v>
      </c>
    </row>
    <row r="51" spans="1:5" ht="12.75">
      <c r="A51" s="8" t="s">
        <v>166</v>
      </c>
      <c r="B51" s="11"/>
      <c r="C51" s="11"/>
      <c r="D51" s="11"/>
      <c r="E51" s="11">
        <f t="shared" si="3"/>
        <v>0</v>
      </c>
    </row>
    <row r="52" spans="1:5" ht="12.75">
      <c r="A52" s="8" t="s">
        <v>24</v>
      </c>
      <c r="B52" s="11"/>
      <c r="C52" s="11"/>
      <c r="D52" s="11"/>
      <c r="E52" s="11">
        <f t="shared" si="3"/>
        <v>0</v>
      </c>
    </row>
    <row r="53" spans="1:5" ht="12.75">
      <c r="A53" s="8" t="s">
        <v>19</v>
      </c>
      <c r="B53" s="11">
        <v>52270.8</v>
      </c>
      <c r="C53" s="11">
        <v>72928</v>
      </c>
      <c r="D53" s="11">
        <v>101801.9</v>
      </c>
      <c r="E53" s="11">
        <f t="shared" si="3"/>
        <v>227000.7</v>
      </c>
    </row>
    <row r="54" spans="1:5" ht="12.75">
      <c r="A54" s="9" t="s">
        <v>120</v>
      </c>
      <c r="B54" s="12">
        <v>138454.75</v>
      </c>
      <c r="C54" s="12">
        <v>125632.88</v>
      </c>
      <c r="D54" s="12">
        <v>181709.69</v>
      </c>
      <c r="E54" s="12">
        <f t="shared" si="3"/>
        <v>445797.32</v>
      </c>
    </row>
    <row r="55" spans="1:5" ht="12.75">
      <c r="A55" s="14"/>
      <c r="B55" s="98"/>
      <c r="C55" s="98"/>
      <c r="D55" s="98"/>
      <c r="E55" s="98"/>
    </row>
    <row r="56" spans="1:5" ht="12.75">
      <c r="A56" s="19"/>
      <c r="B56" s="53"/>
      <c r="C56" s="53"/>
      <c r="D56" s="53"/>
      <c r="E56" s="53"/>
    </row>
    <row r="57" spans="1:5" ht="12.75">
      <c r="A57" s="50" t="s">
        <v>13</v>
      </c>
      <c r="B57" s="23">
        <f>SUM(B58:B66)</f>
        <v>21994845.2</v>
      </c>
      <c r="C57" s="23">
        <f>SUM(C58:C66)</f>
        <v>28485549</v>
      </c>
      <c r="D57" s="23">
        <f>SUM(D58:D66)</f>
        <v>25044610</v>
      </c>
      <c r="E57" s="23">
        <f>SUM(E58:E66)</f>
        <v>75525004.2</v>
      </c>
    </row>
    <row r="58" spans="1:5" ht="12.75">
      <c r="A58" s="8" t="s">
        <v>27</v>
      </c>
      <c r="B58" s="11">
        <v>17395356.2</v>
      </c>
      <c r="C58" s="11">
        <v>19716074</v>
      </c>
      <c r="D58" s="11">
        <v>15925757</v>
      </c>
      <c r="E58" s="11">
        <f aca="true" t="shared" si="4" ref="E58:E66">SUM(B58:D58)</f>
        <v>53037187.2</v>
      </c>
    </row>
    <row r="59" spans="1:5" ht="12.75">
      <c r="A59" s="8" t="s">
        <v>28</v>
      </c>
      <c r="B59" s="11">
        <v>1081689</v>
      </c>
      <c r="C59" s="11">
        <v>1238779</v>
      </c>
      <c r="D59" s="11">
        <v>2243863</v>
      </c>
      <c r="E59" s="11">
        <f t="shared" si="4"/>
        <v>4564331</v>
      </c>
    </row>
    <row r="60" spans="1:5" ht="12.75">
      <c r="A60" s="8" t="s">
        <v>167</v>
      </c>
      <c r="B60" s="11"/>
      <c r="C60" s="11"/>
      <c r="D60" s="11"/>
      <c r="E60" s="11">
        <f t="shared" si="4"/>
        <v>0</v>
      </c>
    </row>
    <row r="61" spans="1:5" ht="12.75">
      <c r="A61" s="8" t="s">
        <v>25</v>
      </c>
      <c r="B61" s="11">
        <v>595852</v>
      </c>
      <c r="C61" s="11">
        <v>3942356</v>
      </c>
      <c r="D61" s="11">
        <v>4033951</v>
      </c>
      <c r="E61" s="11">
        <f t="shared" si="4"/>
        <v>8572159</v>
      </c>
    </row>
    <row r="62" spans="1:5" ht="12.75">
      <c r="A62" s="8" t="s">
        <v>135</v>
      </c>
      <c r="B62" s="11"/>
      <c r="C62" s="11"/>
      <c r="D62" s="11"/>
      <c r="E62" s="11">
        <f t="shared" si="4"/>
        <v>0</v>
      </c>
    </row>
    <row r="63" spans="1:5" ht="12.75">
      <c r="A63" s="8" t="s">
        <v>121</v>
      </c>
      <c r="B63" s="11">
        <v>484083</v>
      </c>
      <c r="C63" s="11">
        <v>557871</v>
      </c>
      <c r="D63" s="11">
        <v>350517</v>
      </c>
      <c r="E63" s="11">
        <f t="shared" si="4"/>
        <v>1392471</v>
      </c>
    </row>
    <row r="64" spans="1:5" ht="12.75">
      <c r="A64" s="8" t="s">
        <v>168</v>
      </c>
      <c r="B64" s="11">
        <v>557052</v>
      </c>
      <c r="C64" s="11">
        <v>501876</v>
      </c>
      <c r="D64" s="11">
        <v>1094443</v>
      </c>
      <c r="E64" s="11">
        <f t="shared" si="4"/>
        <v>2153371</v>
      </c>
    </row>
    <row r="65" spans="1:5" ht="12.75">
      <c r="A65" s="8" t="s">
        <v>329</v>
      </c>
      <c r="B65" s="11">
        <v>763511</v>
      </c>
      <c r="C65" s="11">
        <v>649127</v>
      </c>
      <c r="D65" s="11">
        <v>649127</v>
      </c>
      <c r="E65" s="11">
        <f t="shared" si="4"/>
        <v>2061765</v>
      </c>
    </row>
    <row r="66" spans="1:5" ht="12.75">
      <c r="A66" s="8" t="s">
        <v>337</v>
      </c>
      <c r="B66" s="11">
        <v>1117302</v>
      </c>
      <c r="C66" s="11">
        <v>1879466</v>
      </c>
      <c r="D66" s="11">
        <v>746952</v>
      </c>
      <c r="E66" s="11">
        <f t="shared" si="4"/>
        <v>3743720</v>
      </c>
    </row>
    <row r="67" spans="1:5" ht="12.75">
      <c r="A67" s="49" t="s">
        <v>175</v>
      </c>
      <c r="B67" s="24">
        <f>SUM(B68:B72)</f>
        <v>1175846.3199999998</v>
      </c>
      <c r="C67" s="24">
        <f>SUM(C68:C72)</f>
        <v>1175477.33</v>
      </c>
      <c r="D67" s="24">
        <f>SUM(D68:D72)</f>
        <v>1183357.8</v>
      </c>
      <c r="E67" s="24">
        <f>SUM(E68:E72)</f>
        <v>3534681.4499999997</v>
      </c>
    </row>
    <row r="68" spans="1:5" ht="12.75">
      <c r="A68" s="21" t="s">
        <v>239</v>
      </c>
      <c r="B68" s="26">
        <v>1164119.99</v>
      </c>
      <c r="C68" s="26">
        <v>1164119.99</v>
      </c>
      <c r="D68" s="26">
        <v>1164119.99</v>
      </c>
      <c r="E68" s="11">
        <f>SUM(B68:D68)</f>
        <v>3492359.9699999997</v>
      </c>
    </row>
    <row r="69" spans="1:5" ht="12.75">
      <c r="A69" s="21" t="s">
        <v>350</v>
      </c>
      <c r="B69" s="26"/>
      <c r="C69" s="26"/>
      <c r="D69" s="26"/>
      <c r="E69" s="11">
        <f>SUM(B69:D69)</f>
        <v>0</v>
      </c>
    </row>
    <row r="70" spans="1:5" ht="12.75">
      <c r="A70" s="21" t="s">
        <v>353</v>
      </c>
      <c r="B70" s="26">
        <v>883.44</v>
      </c>
      <c r="C70" s="26">
        <v>853.3</v>
      </c>
      <c r="D70" s="26">
        <v>1005.77</v>
      </c>
      <c r="E70" s="11">
        <f>SUM(B70:D70)</f>
        <v>2742.51</v>
      </c>
    </row>
    <row r="71" spans="1:5" ht="12.75">
      <c r="A71" s="21" t="s">
        <v>352</v>
      </c>
      <c r="B71" s="26">
        <v>10842.89</v>
      </c>
      <c r="C71" s="26">
        <v>10504.04</v>
      </c>
      <c r="D71" s="26">
        <v>12422.48</v>
      </c>
      <c r="E71" s="11">
        <f>SUM(B71:D71)</f>
        <v>33769.41</v>
      </c>
    </row>
    <row r="72" spans="1:5" ht="12.75">
      <c r="A72" s="21" t="s">
        <v>458</v>
      </c>
      <c r="B72" s="11"/>
      <c r="C72" s="11"/>
      <c r="D72" s="11">
        <v>5809.56</v>
      </c>
      <c r="E72" s="11">
        <f>SUM(B72:D72)</f>
        <v>5809.56</v>
      </c>
    </row>
    <row r="73" spans="1:5" ht="12.75">
      <c r="A73" s="49" t="s">
        <v>15</v>
      </c>
      <c r="B73" s="24">
        <f>SUM(B74:B78)</f>
        <v>14020546.940000001</v>
      </c>
      <c r="C73" s="24">
        <f>SUM(C74:C78)</f>
        <v>15173420.23</v>
      </c>
      <c r="D73" s="24">
        <f>SUM(D74:D78)</f>
        <v>14605623.56</v>
      </c>
      <c r="E73" s="24">
        <f>SUM(E74:E78)</f>
        <v>43799590.730000004</v>
      </c>
    </row>
    <row r="74" spans="1:5" ht="12.75">
      <c r="A74" s="82" t="s">
        <v>239</v>
      </c>
      <c r="B74" s="26">
        <v>13994236.14</v>
      </c>
      <c r="C74" s="26">
        <v>15157514.14</v>
      </c>
      <c r="D74" s="26">
        <v>14575875.14</v>
      </c>
      <c r="E74" s="11">
        <f aca="true" t="shared" si="5" ref="E74:E79">SUM(B74:D74)</f>
        <v>43727625.42</v>
      </c>
    </row>
    <row r="75" spans="1:5" ht="12.75">
      <c r="A75" s="82" t="s">
        <v>354</v>
      </c>
      <c r="B75" s="26"/>
      <c r="C75" s="26"/>
      <c r="D75" s="26"/>
      <c r="E75" s="11">
        <f t="shared" si="5"/>
        <v>0</v>
      </c>
    </row>
    <row r="76" spans="1:5" ht="12.75">
      <c r="A76" s="82" t="s">
        <v>351</v>
      </c>
      <c r="B76" s="26">
        <v>553.31</v>
      </c>
      <c r="C76" s="26">
        <v>533.34</v>
      </c>
      <c r="D76" s="26">
        <v>1040.59</v>
      </c>
      <c r="E76" s="11">
        <f t="shared" si="5"/>
        <v>2127.24</v>
      </c>
    </row>
    <row r="77" spans="1:5" ht="12.75">
      <c r="A77" s="82" t="s">
        <v>355</v>
      </c>
      <c r="B77" s="26">
        <v>25757.49</v>
      </c>
      <c r="C77" s="26">
        <v>15372.75</v>
      </c>
      <c r="D77" s="26">
        <v>11986.69</v>
      </c>
      <c r="E77" s="11">
        <f t="shared" si="5"/>
        <v>53116.93000000001</v>
      </c>
    </row>
    <row r="78" spans="1:5" ht="12.75">
      <c r="A78" s="82" t="s">
        <v>459</v>
      </c>
      <c r="B78" s="24"/>
      <c r="C78" s="24"/>
      <c r="D78" s="26">
        <v>16721.14</v>
      </c>
      <c r="E78" s="11">
        <f t="shared" si="5"/>
        <v>16721.14</v>
      </c>
    </row>
    <row r="79" spans="1:5" ht="12.75">
      <c r="A79" s="46" t="s">
        <v>185</v>
      </c>
      <c r="B79" s="24">
        <v>2544209.98</v>
      </c>
      <c r="C79" s="24">
        <v>0</v>
      </c>
      <c r="D79" s="24">
        <v>0</v>
      </c>
      <c r="E79" s="24">
        <f t="shared" si="5"/>
        <v>2544209.98</v>
      </c>
    </row>
    <row r="80" spans="1:5" ht="12.75">
      <c r="A80" s="48"/>
      <c r="B80" s="11"/>
      <c r="C80" s="11"/>
      <c r="D80" s="11"/>
      <c r="E80" s="11"/>
    </row>
    <row r="81" spans="1:5" ht="12.75">
      <c r="A81" s="49" t="s">
        <v>139</v>
      </c>
      <c r="B81" s="24">
        <f>SUM(B82:B104)</f>
        <v>17010262.880000003</v>
      </c>
      <c r="C81" s="24">
        <f>SUM(C82:C104)</f>
        <v>0</v>
      </c>
      <c r="D81" s="24">
        <f>SUM(D82:D104)</f>
        <v>1500000</v>
      </c>
      <c r="E81" s="24">
        <f>SUM(E82:E104)</f>
        <v>18510262.880000003</v>
      </c>
    </row>
    <row r="82" spans="1:5" ht="12.75">
      <c r="A82" s="8" t="s">
        <v>169</v>
      </c>
      <c r="B82" s="11">
        <v>2350000</v>
      </c>
      <c r="C82" s="11"/>
      <c r="D82" s="11"/>
      <c r="E82" s="11">
        <f aca="true" t="shared" si="6" ref="E82:E105">SUM(B82:D82)</f>
        <v>2350000</v>
      </c>
    </row>
    <row r="83" spans="1:5" ht="12.75">
      <c r="A83" s="8" t="s">
        <v>128</v>
      </c>
      <c r="B83" s="11"/>
      <c r="C83" s="11"/>
      <c r="D83" s="11"/>
      <c r="E83" s="11">
        <f t="shared" si="6"/>
        <v>0</v>
      </c>
    </row>
    <row r="84" spans="1:5" ht="12.75">
      <c r="A84" s="8" t="s">
        <v>290</v>
      </c>
      <c r="B84" s="11"/>
      <c r="C84" s="11"/>
      <c r="D84" s="11"/>
      <c r="E84" s="11">
        <f t="shared" si="6"/>
        <v>0</v>
      </c>
    </row>
    <row r="85" spans="1:5" ht="12.75">
      <c r="A85" s="8" t="s">
        <v>291</v>
      </c>
      <c r="B85" s="11"/>
      <c r="C85" s="11"/>
      <c r="D85" s="11"/>
      <c r="E85" s="11">
        <f t="shared" si="6"/>
        <v>0</v>
      </c>
    </row>
    <row r="86" spans="1:5" ht="12.75">
      <c r="A86" s="8" t="s">
        <v>240</v>
      </c>
      <c r="B86" s="11"/>
      <c r="C86" s="11"/>
      <c r="D86" s="11"/>
      <c r="E86" s="11">
        <f t="shared" si="6"/>
        <v>0</v>
      </c>
    </row>
    <row r="87" spans="1:5" ht="12.75">
      <c r="A87" s="8" t="s">
        <v>324</v>
      </c>
      <c r="B87" s="11"/>
      <c r="C87" s="11"/>
      <c r="D87" s="11"/>
      <c r="E87" s="11">
        <f t="shared" si="6"/>
        <v>0</v>
      </c>
    </row>
    <row r="88" spans="1:5" ht="12.75">
      <c r="A88" s="8" t="s">
        <v>312</v>
      </c>
      <c r="B88" s="11"/>
      <c r="C88" s="11"/>
      <c r="D88" s="11"/>
      <c r="E88" s="11">
        <f t="shared" si="6"/>
        <v>0</v>
      </c>
    </row>
    <row r="89" spans="1:5" ht="12.75">
      <c r="A89" s="8" t="s">
        <v>320</v>
      </c>
      <c r="B89" s="11"/>
      <c r="C89" s="11"/>
      <c r="D89" s="11"/>
      <c r="E89" s="11">
        <f t="shared" si="6"/>
        <v>0</v>
      </c>
    </row>
    <row r="90" spans="1:5" ht="12.75">
      <c r="A90" s="8" t="s">
        <v>319</v>
      </c>
      <c r="B90" s="11"/>
      <c r="C90" s="11"/>
      <c r="D90" s="11"/>
      <c r="E90" s="11">
        <f t="shared" si="6"/>
        <v>0</v>
      </c>
    </row>
    <row r="91" spans="1:5" ht="12.75">
      <c r="A91" s="8" t="s">
        <v>323</v>
      </c>
      <c r="B91" s="11"/>
      <c r="C91" s="11"/>
      <c r="D91" s="11"/>
      <c r="E91" s="11">
        <f t="shared" si="6"/>
        <v>0</v>
      </c>
    </row>
    <row r="92" spans="1:5" ht="12.75">
      <c r="A92" s="8" t="s">
        <v>243</v>
      </c>
      <c r="B92" s="11">
        <v>95203.95</v>
      </c>
      <c r="C92" s="11"/>
      <c r="D92" s="11"/>
      <c r="E92" s="11">
        <f t="shared" si="6"/>
        <v>95203.95</v>
      </c>
    </row>
    <row r="93" spans="1:5" ht="12.75">
      <c r="A93" s="8" t="s">
        <v>313</v>
      </c>
      <c r="B93" s="11"/>
      <c r="C93" s="11"/>
      <c r="D93" s="11"/>
      <c r="E93" s="11">
        <f t="shared" si="6"/>
        <v>0</v>
      </c>
    </row>
    <row r="94" spans="1:5" ht="12.75">
      <c r="A94" s="8" t="s">
        <v>325</v>
      </c>
      <c r="B94" s="11">
        <v>1305754.88</v>
      </c>
      <c r="C94" s="11"/>
      <c r="D94" s="11"/>
      <c r="E94" s="11">
        <f t="shared" si="6"/>
        <v>1305754.88</v>
      </c>
    </row>
    <row r="95" spans="1:5" ht="12.75">
      <c r="A95" s="8" t="s">
        <v>331</v>
      </c>
      <c r="B95" s="11">
        <v>13259304.05</v>
      </c>
      <c r="C95" s="11"/>
      <c r="D95" s="11"/>
      <c r="E95" s="11">
        <f t="shared" si="6"/>
        <v>13259304.05</v>
      </c>
    </row>
    <row r="96" spans="1:5" ht="12.75">
      <c r="A96" s="8" t="s">
        <v>332</v>
      </c>
      <c r="B96" s="11"/>
      <c r="C96" s="11"/>
      <c r="D96" s="11"/>
      <c r="E96" s="11">
        <f t="shared" si="6"/>
        <v>0</v>
      </c>
    </row>
    <row r="97" spans="1:5" ht="12.75">
      <c r="A97" s="8" t="s">
        <v>425</v>
      </c>
      <c r="B97" s="11"/>
      <c r="C97" s="11"/>
      <c r="D97" s="11">
        <v>1500000</v>
      </c>
      <c r="E97" s="11">
        <f t="shared" si="6"/>
        <v>1500000</v>
      </c>
    </row>
    <row r="98" spans="1:5" ht="12.75">
      <c r="A98" s="8" t="s">
        <v>333</v>
      </c>
      <c r="B98" s="11"/>
      <c r="C98" s="11"/>
      <c r="D98" s="11"/>
      <c r="E98" s="11">
        <f t="shared" si="6"/>
        <v>0</v>
      </c>
    </row>
    <row r="99" spans="1:5" ht="12.75">
      <c r="A99" s="8" t="s">
        <v>341</v>
      </c>
      <c r="B99" s="11"/>
      <c r="C99" s="11"/>
      <c r="D99" s="11"/>
      <c r="E99" s="11">
        <f t="shared" si="6"/>
        <v>0</v>
      </c>
    </row>
    <row r="100" spans="1:5" ht="12.75">
      <c r="A100" s="8" t="s">
        <v>339</v>
      </c>
      <c r="B100" s="11"/>
      <c r="C100" s="11"/>
      <c r="D100" s="11"/>
      <c r="E100" s="11">
        <f t="shared" si="6"/>
        <v>0</v>
      </c>
    </row>
    <row r="101" spans="1:5" ht="12.75">
      <c r="A101" s="8" t="s">
        <v>356</v>
      </c>
      <c r="B101" s="11"/>
      <c r="C101" s="11"/>
      <c r="D101" s="11"/>
      <c r="E101" s="11">
        <f t="shared" si="6"/>
        <v>0</v>
      </c>
    </row>
    <row r="102" spans="1:5" ht="12.75">
      <c r="A102" s="8" t="s">
        <v>413</v>
      </c>
      <c r="B102" s="11"/>
      <c r="C102" s="11"/>
      <c r="D102" s="11"/>
      <c r="E102" s="11">
        <f t="shared" si="6"/>
        <v>0</v>
      </c>
    </row>
    <row r="103" spans="1:5" ht="12.75">
      <c r="A103" s="8" t="s">
        <v>430</v>
      </c>
      <c r="B103" s="11"/>
      <c r="C103" s="11"/>
      <c r="D103" s="11"/>
      <c r="E103" s="11">
        <f t="shared" si="6"/>
        <v>0</v>
      </c>
    </row>
    <row r="104" spans="1:5" ht="12.75">
      <c r="A104" s="8" t="s">
        <v>416</v>
      </c>
      <c r="B104" s="11"/>
      <c r="C104" s="11"/>
      <c r="D104" s="11"/>
      <c r="E104" s="11">
        <f t="shared" si="6"/>
        <v>0</v>
      </c>
    </row>
    <row r="105" spans="1:5" ht="12.75">
      <c r="A105" s="49" t="s">
        <v>16</v>
      </c>
      <c r="B105" s="24">
        <v>0</v>
      </c>
      <c r="C105" s="24">
        <v>0</v>
      </c>
      <c r="D105" s="24">
        <v>0</v>
      </c>
      <c r="E105" s="24">
        <f t="shared" si="6"/>
        <v>0</v>
      </c>
    </row>
    <row r="106" spans="1:5" ht="12.75">
      <c r="A106" s="8"/>
      <c r="B106" s="11"/>
      <c r="C106" s="11"/>
      <c r="D106" s="11"/>
      <c r="E106" s="11"/>
    </row>
    <row r="107" spans="1:5" ht="12.75">
      <c r="A107" s="49" t="s">
        <v>14</v>
      </c>
      <c r="B107" s="24">
        <f>SUM(B108:B112)</f>
        <v>0</v>
      </c>
      <c r="C107" s="24">
        <f>SUM(C108:C112)</f>
        <v>13395847.74</v>
      </c>
      <c r="D107" s="24">
        <f>SUM(D108:D112)</f>
        <v>0</v>
      </c>
      <c r="E107" s="24">
        <f>SUM(E108:E112)</f>
        <v>13395847.74</v>
      </c>
    </row>
    <row r="108" spans="1:5" ht="12.75">
      <c r="A108" s="8" t="s">
        <v>131</v>
      </c>
      <c r="B108" s="11"/>
      <c r="C108" s="11"/>
      <c r="D108" s="11"/>
      <c r="E108" s="11">
        <f>SUM(B108:D108)</f>
        <v>0</v>
      </c>
    </row>
    <row r="109" spans="1:5" ht="12.75">
      <c r="A109" s="8" t="s">
        <v>132</v>
      </c>
      <c r="B109" s="11"/>
      <c r="C109" s="11"/>
      <c r="D109" s="11"/>
      <c r="E109" s="11">
        <f>SUM(B109:D109)</f>
        <v>0</v>
      </c>
    </row>
    <row r="110" spans="1:5" ht="12.75">
      <c r="A110" s="8" t="s">
        <v>133</v>
      </c>
      <c r="B110" s="11"/>
      <c r="C110" s="11">
        <v>13395847.74</v>
      </c>
      <c r="D110" s="11"/>
      <c r="E110" s="11">
        <f>SUM(B110:D110)</f>
        <v>13395847.74</v>
      </c>
    </row>
    <row r="111" spans="1:5" ht="12.75">
      <c r="A111" s="8" t="s">
        <v>292</v>
      </c>
      <c r="B111" s="11"/>
      <c r="C111" s="11"/>
      <c r="D111" s="11"/>
      <c r="E111" s="11">
        <f>SUM(B111:D111)</f>
        <v>0</v>
      </c>
    </row>
    <row r="112" spans="1:5" ht="12.75">
      <c r="A112" s="8" t="s">
        <v>315</v>
      </c>
      <c r="B112" s="11"/>
      <c r="C112" s="11"/>
      <c r="D112" s="11"/>
      <c r="E112" s="11">
        <f>SUM(B112:D112)</f>
        <v>0</v>
      </c>
    </row>
    <row r="113" spans="1:5" ht="12.75">
      <c r="A113" s="8"/>
      <c r="B113" s="11"/>
      <c r="C113" s="11"/>
      <c r="D113" s="11"/>
      <c r="E113" s="11"/>
    </row>
    <row r="114" spans="1:5" ht="12.75">
      <c r="A114" s="49" t="s">
        <v>17</v>
      </c>
      <c r="B114" s="24">
        <v>864907.75</v>
      </c>
      <c r="C114" s="24">
        <v>81164</v>
      </c>
      <c r="D114" s="24">
        <v>239249.78</v>
      </c>
      <c r="E114" s="24">
        <f>SUM(B114:D114)</f>
        <v>1185321.53</v>
      </c>
    </row>
    <row r="115" spans="1:5" ht="12.75">
      <c r="A115" s="9"/>
      <c r="B115" s="12"/>
      <c r="C115" s="12"/>
      <c r="D115" s="12"/>
      <c r="E115" s="12"/>
    </row>
    <row r="117" spans="1:5" ht="12.75">
      <c r="A117" s="5" t="s">
        <v>29</v>
      </c>
      <c r="B117" s="6">
        <f>SUM(B114+B107+B105+B81+B79+B73+B67+B57+B47+B34+B29+B15+B7)</f>
        <v>126018797.92000002</v>
      </c>
      <c r="C117" s="6">
        <f>SUM(C114+C107+C105+C81+C79+C73+C67+C57+C47+C34+C29+C15+C7)</f>
        <v>81773648.86</v>
      </c>
      <c r="D117" s="6">
        <f>SUM(D114+D107+D105+D81+D79+D73+D67+D57+D47+D34+D29+D15+D7)</f>
        <v>68655511.83</v>
      </c>
      <c r="E117" s="6">
        <f>SUM(E114+E107+E105+E81+E79+E73+E67+E57+E47+E34+E29+E15+E7)</f>
        <v>276447958.61</v>
      </c>
    </row>
  </sheetData>
  <sheetProtection/>
  <mergeCells count="3">
    <mergeCell ref="A2:E2"/>
    <mergeCell ref="A3:E3"/>
    <mergeCell ref="A1:E1"/>
  </mergeCells>
  <printOptions horizontalCentered="1"/>
  <pageMargins left="0.81" right="0.75" top="0.25" bottom="0.15748031496062992" header="0.2362204724409449" footer="0"/>
  <pageSetup horizontalDpi="600" verticalDpi="600" orientation="landscape" scale="65" r:id="rId1"/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2.710937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283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180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43</v>
      </c>
      <c r="B9" s="26">
        <v>47569728.12</v>
      </c>
      <c r="C9" s="99">
        <f>SUM('Egresos Reales'!E8)</f>
        <v>48850167</v>
      </c>
      <c r="D9" s="26">
        <f>SUM('Presupuesto Egresos'!E8)</f>
        <v>50046129</v>
      </c>
      <c r="E9" s="99">
        <f>SUM(D9-C9)</f>
        <v>1195962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45</v>
      </c>
      <c r="B11" s="26">
        <v>10874698.73</v>
      </c>
      <c r="C11" s="99">
        <f>SUM('Egresos Reales'!E9)</f>
        <v>13192602.43</v>
      </c>
      <c r="D11" s="26">
        <f>SUM('Presupuesto Egresos'!E9)</f>
        <v>9657606</v>
      </c>
      <c r="E11" s="99">
        <f>SUM(D11-C11)</f>
        <v>-3534996.4299999997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32" t="s">
        <v>44</v>
      </c>
      <c r="B13" s="26">
        <v>10573377.49</v>
      </c>
      <c r="C13" s="99">
        <f>SUM('Egresos Reales'!E10)</f>
        <v>8364875.83</v>
      </c>
      <c r="D13" s="26">
        <f>SUM('Presupuesto Egresos'!E10)</f>
        <v>9163458</v>
      </c>
      <c r="E13" s="99">
        <f>SUM(D13-C13)</f>
        <v>798582.1699999999</v>
      </c>
      <c r="F13" s="8"/>
    </row>
    <row r="14" spans="1:6" ht="12.75">
      <c r="A14" s="9"/>
      <c r="B14" s="27"/>
      <c r="C14" s="27"/>
      <c r="D14" s="27"/>
      <c r="E14" s="27"/>
      <c r="F14" s="8"/>
    </row>
    <row r="15" spans="2:6" ht="12.75">
      <c r="B15" s="41"/>
      <c r="C15" s="41"/>
      <c r="D15" s="41"/>
      <c r="E15" s="41"/>
      <c r="F15" s="8"/>
    </row>
    <row r="16" spans="1:6" ht="12.75">
      <c r="A16" s="5" t="s">
        <v>4</v>
      </c>
      <c r="B16" s="6">
        <f>SUM(B8:B14)</f>
        <v>69017804.33999999</v>
      </c>
      <c r="C16" s="101">
        <f>SUM(C8:C14)</f>
        <v>70407645.26</v>
      </c>
      <c r="D16" s="6">
        <f>SUM(D8:D14)</f>
        <v>68867193</v>
      </c>
      <c r="E16" s="101">
        <f>SUM(E8:E14)</f>
        <v>-1540452.2599999998</v>
      </c>
      <c r="F16" s="31"/>
    </row>
    <row r="17" ht="12.75">
      <c r="F17" s="8"/>
    </row>
    <row r="18" spans="1:6" ht="12.75">
      <c r="A18" s="13"/>
      <c r="B18" s="14"/>
      <c r="C18" s="14"/>
      <c r="D18" s="14"/>
      <c r="E18" s="14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8"/>
      <c r="B43" s="19"/>
      <c r="C43" s="19"/>
      <c r="D43" s="19"/>
      <c r="E43" s="19"/>
      <c r="F43" s="20"/>
    </row>
    <row r="45" ht="15.75">
      <c r="A45" s="102"/>
    </row>
  </sheetData>
  <sheetProtection/>
  <mergeCells count="4">
    <mergeCell ref="A2:F2"/>
    <mergeCell ref="A3:F3"/>
    <mergeCell ref="B5:C5"/>
    <mergeCell ref="A1:F1"/>
  </mergeCells>
  <printOptions horizontalCentered="1"/>
  <pageMargins left="0.2755905511811024" right="0.3937007874015748" top="0.37" bottom="0.1968503937007874" header="0.44" footer="0"/>
  <pageSetup fitToHeight="1" fitToWidth="1"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3.140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59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180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60</v>
      </c>
      <c r="B9" s="26">
        <v>10905684.29</v>
      </c>
      <c r="C9" s="99">
        <f>SUM('Egresos Reales'!E13)</f>
        <v>17625575.4</v>
      </c>
      <c r="D9" s="26">
        <f>SUM('Presupuesto Egresos'!E13)</f>
        <v>16137855</v>
      </c>
      <c r="E9" s="99">
        <f>SUM(D9-C9)</f>
        <v>-1487720.3999999985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32" t="s">
        <v>122</v>
      </c>
      <c r="B11" s="26">
        <v>3392093.28</v>
      </c>
      <c r="C11" s="99">
        <f>SUM('Egresos Reales'!E14)</f>
        <v>4638569.39</v>
      </c>
      <c r="D11" s="26">
        <f>SUM('Presupuesto Egresos'!E14)</f>
        <v>4462500</v>
      </c>
      <c r="E11" s="99">
        <f>SUM(D11-C11)</f>
        <v>-176069.38999999966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32" t="s">
        <v>46</v>
      </c>
      <c r="B13" s="26">
        <v>0</v>
      </c>
      <c r="C13" s="99">
        <f>SUM('Egresos Reales'!E15)</f>
        <v>0</v>
      </c>
      <c r="D13" s="26">
        <f>SUM('Presupuesto Egresos'!E15)</f>
        <v>0</v>
      </c>
      <c r="E13" s="99">
        <f>SUM(D13-C13)</f>
        <v>0</v>
      </c>
      <c r="F13" s="8"/>
    </row>
    <row r="14" spans="1:6" ht="12.75">
      <c r="A14" s="8"/>
      <c r="B14" s="26"/>
      <c r="C14" s="99"/>
      <c r="D14" s="26"/>
      <c r="E14" s="99"/>
      <c r="F14" s="8"/>
    </row>
    <row r="15" spans="1:6" ht="12.75">
      <c r="A15" s="32" t="s">
        <v>47</v>
      </c>
      <c r="B15" s="26">
        <v>0</v>
      </c>
      <c r="C15" s="99">
        <f>SUM('Egresos Reales'!E16)</f>
        <v>0</v>
      </c>
      <c r="D15" s="26">
        <f>SUM('Presupuesto Egresos'!E16)</f>
        <v>0</v>
      </c>
      <c r="E15" s="99">
        <f>SUM(D15-C15)</f>
        <v>0</v>
      </c>
      <c r="F15" s="8"/>
    </row>
    <row r="16" spans="1:6" ht="12.75">
      <c r="A16" s="8"/>
      <c r="B16" s="26"/>
      <c r="C16" s="99"/>
      <c r="D16" s="26"/>
      <c r="E16" s="99"/>
      <c r="F16" s="8"/>
    </row>
    <row r="17" spans="1:6" ht="12.75">
      <c r="A17" s="32" t="s">
        <v>123</v>
      </c>
      <c r="B17" s="26">
        <v>0</v>
      </c>
      <c r="C17" s="99">
        <f>SUM('Egresos Reales'!E17)</f>
        <v>0</v>
      </c>
      <c r="D17" s="26">
        <f>SUM('Presupuesto Egresos'!E17)</f>
        <v>4000</v>
      </c>
      <c r="E17" s="99">
        <f>SUM(D17-C17)</f>
        <v>4000</v>
      </c>
      <c r="F17" s="8"/>
    </row>
    <row r="18" spans="1:6" ht="12.75">
      <c r="A18" s="32"/>
      <c r="B18" s="26"/>
      <c r="C18" s="99"/>
      <c r="D18" s="26"/>
      <c r="E18" s="99"/>
      <c r="F18" s="8"/>
    </row>
    <row r="19" spans="1:6" ht="12.75">
      <c r="A19" s="32" t="s">
        <v>3</v>
      </c>
      <c r="B19" s="26">
        <v>955407.1</v>
      </c>
      <c r="C19" s="99">
        <f>SUM('Egresos Reales'!E18)</f>
        <v>808916.31</v>
      </c>
      <c r="D19" s="26">
        <f>SUM('Presupuesto Egresos'!E18)</f>
        <v>1096649</v>
      </c>
      <c r="E19" s="99">
        <f>SUM(D19-C19)</f>
        <v>287732.68999999994</v>
      </c>
      <c r="F19" s="8"/>
    </row>
    <row r="20" spans="1:6" ht="12.75">
      <c r="A20" s="9"/>
      <c r="B20" s="27"/>
      <c r="C20" s="27"/>
      <c r="D20" s="27"/>
      <c r="E20" s="27"/>
      <c r="F20" s="8"/>
    </row>
    <row r="21" spans="2:6" ht="12.75">
      <c r="B21" s="41"/>
      <c r="C21" s="41"/>
      <c r="D21" s="41"/>
      <c r="E21" s="41"/>
      <c r="F21" s="8"/>
    </row>
    <row r="22" spans="1:6" ht="12.75">
      <c r="A22" s="5" t="s">
        <v>4</v>
      </c>
      <c r="B22" s="6">
        <f>SUM(B8:B20)</f>
        <v>15253184.669999998</v>
      </c>
      <c r="C22" s="101">
        <f>SUM(C8:C20)</f>
        <v>23073061.099999998</v>
      </c>
      <c r="D22" s="6">
        <f>SUM(D8:D20)</f>
        <v>21701004</v>
      </c>
      <c r="E22" s="101">
        <f>SUM(E8:E20)</f>
        <v>-1372057.0999999982</v>
      </c>
      <c r="F22" s="31"/>
    </row>
    <row r="23" ht="12.75">
      <c r="F23" s="8"/>
    </row>
    <row r="24" spans="1:6" ht="12.75">
      <c r="A24" s="13"/>
      <c r="B24" s="14"/>
      <c r="C24" s="14"/>
      <c r="D24" s="14"/>
      <c r="E24" s="14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8"/>
      <c r="B41" s="19"/>
      <c r="C41" s="19"/>
      <c r="D41" s="19"/>
      <c r="E41" s="19"/>
      <c r="F41" s="20"/>
    </row>
    <row r="43" ht="15.75">
      <c r="A43" s="102"/>
    </row>
  </sheetData>
  <sheetProtection/>
  <mergeCells count="4">
    <mergeCell ref="A2:F2"/>
    <mergeCell ref="A3:F3"/>
    <mergeCell ref="B5:C5"/>
    <mergeCell ref="A1:F1"/>
  </mergeCells>
  <printOptions horizontalCentered="1"/>
  <pageMargins left="0.3" right="0.3937007874015748" top="0.48" bottom="0.17" header="0" footer="0"/>
  <pageSetup fitToHeight="1" fitToWidth="1"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6.8515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61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180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124</v>
      </c>
      <c r="B9" s="26">
        <v>2669428.66</v>
      </c>
      <c r="C9" s="99">
        <f>SUM('Egresos Reales'!E21)</f>
        <v>2691417.6799999997</v>
      </c>
      <c r="D9" s="26">
        <f>SUM('Presupuesto Egresos'!E21)</f>
        <v>2805000</v>
      </c>
      <c r="E9" s="99">
        <f>SUM(D9-C9)</f>
        <v>113582.3200000003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48</v>
      </c>
      <c r="B11" s="26">
        <v>0</v>
      </c>
      <c r="C11" s="99">
        <f>SUM('Egresos Reales'!E22)</f>
        <v>0</v>
      </c>
      <c r="D11" s="26">
        <f>SUM('Presupuesto Egresos'!E22)</f>
        <v>0</v>
      </c>
      <c r="E11" s="99">
        <f>SUM(D11-C11)</f>
        <v>0</v>
      </c>
      <c r="F11" s="8"/>
    </row>
    <row r="12" spans="1:6" ht="12.75">
      <c r="A12" s="21"/>
      <c r="B12" s="26"/>
      <c r="C12" s="26"/>
      <c r="D12" s="26"/>
      <c r="E12" s="26"/>
      <c r="F12" s="8"/>
    </row>
    <row r="13" spans="1:6" ht="12.75">
      <c r="A13" s="32" t="s">
        <v>49</v>
      </c>
      <c r="B13" s="26">
        <v>1764072.97</v>
      </c>
      <c r="C13" s="99">
        <f>SUM('Egresos Reales'!E23)</f>
        <v>1410923.61</v>
      </c>
      <c r="D13" s="26">
        <f>SUM('Presupuesto Egresos'!E23)</f>
        <v>3188375</v>
      </c>
      <c r="E13" s="99">
        <f>SUM(D13-C13)</f>
        <v>1777451.39</v>
      </c>
      <c r="F13" s="8"/>
    </row>
    <row r="14" spans="1:6" ht="12.75">
      <c r="A14" s="21"/>
      <c r="B14" s="26"/>
      <c r="C14" s="99"/>
      <c r="D14" s="26"/>
      <c r="E14" s="99"/>
      <c r="F14" s="8"/>
    </row>
    <row r="15" spans="1:6" ht="12.75">
      <c r="A15" s="32" t="s">
        <v>50</v>
      </c>
      <c r="B15" s="26">
        <v>514823.91</v>
      </c>
      <c r="C15" s="99">
        <f>SUM('Egresos Reales'!E24)</f>
        <v>47192.92</v>
      </c>
      <c r="D15" s="26">
        <f>SUM('Presupuesto Egresos'!E24)</f>
        <v>750000</v>
      </c>
      <c r="E15" s="99">
        <f>SUM(D15-C15)</f>
        <v>702807.08</v>
      </c>
      <c r="F15" s="8"/>
    </row>
    <row r="16" spans="1:6" ht="12.75">
      <c r="A16" s="21"/>
      <c r="B16" s="26"/>
      <c r="C16" s="99"/>
      <c r="D16" s="26"/>
      <c r="E16" s="99"/>
      <c r="F16" s="8"/>
    </row>
    <row r="17" spans="1:6" ht="12.75">
      <c r="A17" s="32" t="s">
        <v>51</v>
      </c>
      <c r="B17" s="26">
        <v>3522065.27</v>
      </c>
      <c r="C17" s="99">
        <f>SUM('Egresos Reales'!E25)</f>
        <v>2389815.08</v>
      </c>
      <c r="D17" s="26">
        <f>SUM('Presupuesto Egresos'!E25)</f>
        <v>1959250</v>
      </c>
      <c r="E17" s="99">
        <f>SUM(D17-C17)</f>
        <v>-430565.0800000001</v>
      </c>
      <c r="F17" s="8"/>
    </row>
    <row r="18" spans="1:6" ht="12.75">
      <c r="A18" s="32"/>
      <c r="B18" s="26"/>
      <c r="C18" s="99"/>
      <c r="D18" s="26"/>
      <c r="E18" s="99"/>
      <c r="F18" s="8"/>
    </row>
    <row r="19" spans="1:6" ht="12.75">
      <c r="A19" s="32" t="s">
        <v>3</v>
      </c>
      <c r="B19" s="26">
        <v>430855</v>
      </c>
      <c r="C19" s="99">
        <f>SUM('Egresos Reales'!E26)</f>
        <v>296855.1</v>
      </c>
      <c r="D19" s="26">
        <f>SUM('Presupuesto Egresos'!E26)</f>
        <v>630000</v>
      </c>
      <c r="E19" s="99">
        <f>SUM(D19-C19)</f>
        <v>333144.9</v>
      </c>
      <c r="F19" s="8"/>
    </row>
    <row r="20" spans="1:6" ht="12.75">
      <c r="A20" s="32"/>
      <c r="B20" s="26"/>
      <c r="C20" s="99"/>
      <c r="D20" s="26"/>
      <c r="E20" s="99"/>
      <c r="F20" s="8"/>
    </row>
    <row r="21" spans="1:6" ht="12.75">
      <c r="A21" s="32" t="s">
        <v>348</v>
      </c>
      <c r="B21" s="26">
        <v>288906.45</v>
      </c>
      <c r="C21" s="99">
        <f>SUM('Egresos Reales'!E27)</f>
        <v>603374.28</v>
      </c>
      <c r="D21" s="26">
        <f>SUM('Presupuesto Egresos'!E27)</f>
        <v>296683</v>
      </c>
      <c r="E21" s="99">
        <f>SUM(D21-C21)</f>
        <v>-306691.28</v>
      </c>
      <c r="F21" s="8"/>
    </row>
    <row r="22" spans="1:6" ht="12.75">
      <c r="A22" s="9"/>
      <c r="B22" s="27"/>
      <c r="C22" s="27"/>
      <c r="D22" s="27"/>
      <c r="E22" s="27"/>
      <c r="F22" s="8"/>
    </row>
    <row r="23" spans="2:6" ht="12.75">
      <c r="B23" s="41"/>
      <c r="C23" s="41"/>
      <c r="D23" s="41"/>
      <c r="E23" s="41"/>
      <c r="F23" s="8"/>
    </row>
    <row r="24" spans="1:6" ht="12.75">
      <c r="A24" s="5" t="s">
        <v>4</v>
      </c>
      <c r="B24" s="6">
        <f>SUM(B8:B22)</f>
        <v>9190152.26</v>
      </c>
      <c r="C24" s="101">
        <f>SUM(C8:C22)</f>
        <v>7439578.67</v>
      </c>
      <c r="D24" s="6">
        <f>SUM(D8:D22)</f>
        <v>9629308</v>
      </c>
      <c r="E24" s="101">
        <f>SUM(E8:E22)</f>
        <v>2189729.33</v>
      </c>
      <c r="F24" s="31"/>
    </row>
    <row r="25" ht="11.25" customHeight="1">
      <c r="F25" s="8"/>
    </row>
    <row r="26" spans="1:6" ht="12.75">
      <c r="A26" s="13"/>
      <c r="B26" s="14"/>
      <c r="C26" s="14"/>
      <c r="D26" s="14"/>
      <c r="E26" s="14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  <row r="46" ht="15.75">
      <c r="A46" s="102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8" top="0.48" bottom="0.17" header="0.39" footer="0"/>
  <pageSetup horizontalDpi="600" verticalDpi="600" orientation="landscape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9" sqref="B9:B2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5.5742187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284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180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33"/>
      <c r="B8" s="25"/>
      <c r="C8" s="25"/>
      <c r="D8" s="25"/>
      <c r="E8" s="25"/>
      <c r="F8" s="23"/>
    </row>
    <row r="9" spans="1:6" ht="12.75">
      <c r="A9" s="32" t="s">
        <v>247</v>
      </c>
      <c r="B9" s="26">
        <v>12175670.02</v>
      </c>
      <c r="C9" s="99">
        <f>SUM('Egresos Reales'!E30)</f>
        <v>10448162.44</v>
      </c>
      <c r="D9" s="26">
        <f>SUM('Presupuesto Egresos'!E30)</f>
        <v>10950000</v>
      </c>
      <c r="E9" s="99">
        <f>SUM(D9-C9)</f>
        <v>501837.5600000005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52</v>
      </c>
      <c r="B11" s="26">
        <v>5264671.93</v>
      </c>
      <c r="C11" s="99">
        <f>SUM('Egresos Reales'!E31)</f>
        <v>3344100.71</v>
      </c>
      <c r="D11" s="26">
        <f>SUM('Presupuesto Egresos'!E31)</f>
        <v>4952800</v>
      </c>
      <c r="E11" s="99">
        <f>SUM(D11-C11)</f>
        <v>1608699.29</v>
      </c>
      <c r="F11" s="8"/>
    </row>
    <row r="12" spans="1:6" ht="12.75">
      <c r="A12" s="21"/>
      <c r="B12" s="26"/>
      <c r="C12" s="26"/>
      <c r="D12" s="26"/>
      <c r="E12" s="26"/>
      <c r="F12" s="8"/>
    </row>
    <row r="13" spans="1:6" ht="12.75">
      <c r="A13" s="8" t="s">
        <v>125</v>
      </c>
      <c r="B13" s="26">
        <v>30097</v>
      </c>
      <c r="C13" s="99">
        <f>SUM('Egresos Reales'!E32)</f>
        <v>5316.45</v>
      </c>
      <c r="D13" s="26">
        <f>SUM('Presupuesto Egresos'!E32)</f>
        <v>33000</v>
      </c>
      <c r="E13" s="99">
        <f>SUM(D13-C13)</f>
        <v>27683.55</v>
      </c>
      <c r="F13" s="8"/>
    </row>
    <row r="14" spans="1:6" ht="12.75">
      <c r="A14" s="21"/>
      <c r="B14" s="26"/>
      <c r="C14" s="99"/>
      <c r="D14" s="26"/>
      <c r="E14" s="99"/>
      <c r="F14" s="8"/>
    </row>
    <row r="15" spans="1:6" ht="12.75">
      <c r="A15" s="32" t="s">
        <v>54</v>
      </c>
      <c r="B15" s="26">
        <v>544635.9</v>
      </c>
      <c r="C15" s="99">
        <f>SUM('Egresos Reales'!E33)</f>
        <v>582011.81</v>
      </c>
      <c r="D15" s="26">
        <f>SUM('Presupuesto Egresos'!E33)</f>
        <v>986299</v>
      </c>
      <c r="E15" s="99">
        <f>SUM(D15-C15)</f>
        <v>404287.18999999994</v>
      </c>
      <c r="F15" s="8"/>
    </row>
    <row r="16" spans="1:6" ht="12.75">
      <c r="A16" s="21"/>
      <c r="B16" s="26"/>
      <c r="C16" s="99"/>
      <c r="D16" s="26"/>
      <c r="E16" s="99"/>
      <c r="F16" s="8"/>
    </row>
    <row r="17" spans="1:6" ht="12.75">
      <c r="A17" s="32" t="s">
        <v>53</v>
      </c>
      <c r="B17" s="26">
        <v>40154.41</v>
      </c>
      <c r="C17" s="99">
        <f>SUM('Egresos Reales'!E34)</f>
        <v>15660.97</v>
      </c>
      <c r="D17" s="26">
        <f>SUM('Presupuesto Egresos'!E34)</f>
        <v>76600</v>
      </c>
      <c r="E17" s="99">
        <f>SUM(D17-C17)</f>
        <v>60939.03</v>
      </c>
      <c r="F17" s="8"/>
    </row>
    <row r="18" spans="1:6" ht="12.75">
      <c r="A18" s="21"/>
      <c r="B18" s="26"/>
      <c r="C18" s="99"/>
      <c r="D18" s="26"/>
      <c r="E18" s="99"/>
      <c r="F18" s="8"/>
    </row>
    <row r="19" spans="1:6" ht="12.75">
      <c r="A19" s="21" t="s">
        <v>137</v>
      </c>
      <c r="B19" s="26">
        <v>0</v>
      </c>
      <c r="C19" s="99">
        <f>SUM('Egresos Reales'!E35)</f>
        <v>0</v>
      </c>
      <c r="D19" s="26">
        <f>SUM('Presupuesto Egresos'!E35)</f>
        <v>0</v>
      </c>
      <c r="E19" s="99">
        <f>SUM(D19-C19)</f>
        <v>0</v>
      </c>
      <c r="F19" s="8"/>
    </row>
    <row r="20" spans="1:6" ht="12.75">
      <c r="A20" s="21"/>
      <c r="B20" s="26"/>
      <c r="C20" s="99"/>
      <c r="D20" s="26"/>
      <c r="E20" s="99"/>
      <c r="F20" s="8"/>
    </row>
    <row r="21" spans="1:6" ht="12.75">
      <c r="A21" s="8" t="s">
        <v>3</v>
      </c>
      <c r="B21" s="26">
        <v>536439.22</v>
      </c>
      <c r="C21" s="99">
        <f>SUM('Egresos Reales'!E36)</f>
        <v>1748113.29</v>
      </c>
      <c r="D21" s="26">
        <f>SUM('Presupuesto Egresos'!E36)</f>
        <v>1136885</v>
      </c>
      <c r="E21" s="99">
        <f>SUM(D21-C21)</f>
        <v>-611228.29</v>
      </c>
      <c r="F21" s="8"/>
    </row>
    <row r="22" spans="1:6" ht="12.75">
      <c r="A22" s="34"/>
      <c r="B22" s="27"/>
      <c r="C22" s="27"/>
      <c r="D22" s="27"/>
      <c r="E22" s="27"/>
      <c r="F22" s="8"/>
    </row>
    <row r="23" spans="2:6" ht="12.75">
      <c r="B23" s="41"/>
      <c r="C23" s="41"/>
      <c r="D23" s="41"/>
      <c r="E23" s="41"/>
      <c r="F23" s="8"/>
    </row>
    <row r="24" spans="1:6" ht="12.75">
      <c r="A24" s="5" t="s">
        <v>4</v>
      </c>
      <c r="B24" s="6">
        <f>SUM(B8:B22)</f>
        <v>18591668.479999997</v>
      </c>
      <c r="C24" s="101">
        <f>SUM(C8:C22)</f>
        <v>16143365.669999998</v>
      </c>
      <c r="D24" s="6">
        <f>SUM(D8:D22)</f>
        <v>18135584</v>
      </c>
      <c r="E24" s="101">
        <f>SUM(E8:E22)</f>
        <v>1992218.33</v>
      </c>
      <c r="F24" s="31"/>
    </row>
    <row r="25" ht="12.75">
      <c r="F25" s="8"/>
    </row>
    <row r="26" spans="1:6" ht="12.75">
      <c r="A26" s="13"/>
      <c r="B26" s="14"/>
      <c r="C26" s="14"/>
      <c r="D26" s="14"/>
      <c r="E26" s="14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  <row r="46" ht="15.75">
      <c r="A46" s="102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52" bottom="0.17" header="0" footer="0"/>
  <pageSetup horizontalDpi="600" verticalDpi="600" orientation="landscape" scale="9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4.00390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62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180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55</v>
      </c>
      <c r="B9" s="26">
        <v>1391189.17</v>
      </c>
      <c r="C9" s="99">
        <f>SUM('Egresos Reales'!E39)</f>
        <v>1626543.6400000001</v>
      </c>
      <c r="D9" s="26">
        <f>SUM('Presupuesto Egresos'!E39)</f>
        <v>6099800</v>
      </c>
      <c r="E9" s="99">
        <f>SUM(D9-C9)</f>
        <v>4473256.359999999</v>
      </c>
      <c r="F9" s="8"/>
    </row>
    <row r="10" spans="1:6" ht="12.75">
      <c r="A10" s="21"/>
      <c r="B10" s="26"/>
      <c r="C10" s="26"/>
      <c r="D10" s="26"/>
      <c r="E10" s="26"/>
      <c r="F10" s="8"/>
    </row>
    <row r="11" spans="1:6" ht="12.75">
      <c r="A11" s="32" t="s">
        <v>56</v>
      </c>
      <c r="B11" s="26">
        <v>0</v>
      </c>
      <c r="C11" s="99">
        <f>SUM('Egresos Reales'!E40)</f>
        <v>0</v>
      </c>
      <c r="D11" s="26">
        <f>SUM('Presupuesto Egresos'!E40)</f>
        <v>0</v>
      </c>
      <c r="E11" s="99">
        <f>SUM(D11-C11)</f>
        <v>0</v>
      </c>
      <c r="F11" s="8"/>
    </row>
    <row r="12" spans="1:6" ht="12.75">
      <c r="A12" s="9"/>
      <c r="B12" s="27"/>
      <c r="C12" s="27"/>
      <c r="D12" s="27"/>
      <c r="E12" s="27"/>
      <c r="F12" s="8"/>
    </row>
    <row r="13" spans="2:6" ht="12.75">
      <c r="B13" s="41"/>
      <c r="C13" s="41"/>
      <c r="D13" s="41"/>
      <c r="E13" s="41"/>
      <c r="F13" s="8"/>
    </row>
    <row r="14" spans="1:6" ht="12.75">
      <c r="A14" s="5" t="s">
        <v>4</v>
      </c>
      <c r="B14" s="6">
        <f>SUM(B8:B12)</f>
        <v>1391189.17</v>
      </c>
      <c r="C14" s="101">
        <f>SUM(C8:C12)</f>
        <v>1626543.6400000001</v>
      </c>
      <c r="D14" s="6">
        <f>SUM(D8:D12)</f>
        <v>6099800</v>
      </c>
      <c r="E14" s="101">
        <f>SUM(E8:E12)</f>
        <v>4473256.359999999</v>
      </c>
      <c r="F14" s="31"/>
    </row>
    <row r="15" ht="11.25" customHeight="1">
      <c r="F15" s="8"/>
    </row>
    <row r="16" spans="1:6" ht="12.75">
      <c r="A16" s="13"/>
      <c r="B16" s="14"/>
      <c r="C16" s="14"/>
      <c r="D16" s="14"/>
      <c r="E16" s="14"/>
      <c r="F16" s="17"/>
    </row>
    <row r="17" spans="1:6" ht="12.75">
      <c r="A17" s="15"/>
      <c r="B17" s="16"/>
      <c r="C17" s="16"/>
      <c r="D17" s="16"/>
      <c r="E17" s="16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8"/>
      <c r="B42" s="19"/>
      <c r="C42" s="19"/>
      <c r="D42" s="19"/>
      <c r="E42" s="19"/>
      <c r="F42" s="20"/>
    </row>
    <row r="44" ht="15.75">
      <c r="A44" s="102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2" top="0.25" bottom="0.19" header="0" footer="0"/>
  <pageSetup fitToHeight="1" fitToWidth="1" horizontalDpi="600" verticalDpi="600"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9" sqref="B9:B15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33.710937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285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180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57</v>
      </c>
      <c r="B9" s="26">
        <v>19177694.32</v>
      </c>
      <c r="C9" s="99">
        <f>SUM('Egresos Reales'!E43)</f>
        <v>13805539.57</v>
      </c>
      <c r="D9" s="26">
        <f>SUM('Presupuesto Egresos'!E43)</f>
        <v>18745750</v>
      </c>
      <c r="E9" s="99">
        <f>SUM(D9-C9)</f>
        <v>4940210.43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32" t="s">
        <v>369</v>
      </c>
      <c r="B11" s="26">
        <v>4165365</v>
      </c>
      <c r="C11" s="99">
        <f>SUM('Egresos Reales'!E44)</f>
        <v>2544209.98</v>
      </c>
      <c r="D11" s="26">
        <f>SUM('Presupuesto Egresos'!E44)</f>
        <v>6135060.71</v>
      </c>
      <c r="E11" s="99">
        <f>SUM(D11-C11)</f>
        <v>3590850.73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32" t="s">
        <v>161</v>
      </c>
      <c r="B13" s="26">
        <v>0</v>
      </c>
      <c r="C13" s="99">
        <f>SUM('Egresos Reales'!E45)</f>
        <v>0</v>
      </c>
      <c r="D13" s="26">
        <f>SUM('Presupuesto Egresos'!E45)</f>
        <v>0</v>
      </c>
      <c r="E13" s="99">
        <f>SUM(D13-C13)</f>
        <v>0</v>
      </c>
      <c r="F13" s="8"/>
    </row>
    <row r="14" spans="1:6" ht="12.75">
      <c r="A14" s="8"/>
      <c r="B14" s="26"/>
      <c r="C14" s="99"/>
      <c r="D14" s="26"/>
      <c r="E14" s="99"/>
      <c r="F14" s="8"/>
    </row>
    <row r="15" spans="1:6" ht="12.75">
      <c r="A15" s="21" t="s">
        <v>58</v>
      </c>
      <c r="B15" s="26">
        <v>0</v>
      </c>
      <c r="C15" s="99">
        <f>SUM('Egresos Reales'!E46)</f>
        <v>0</v>
      </c>
      <c r="D15" s="26">
        <f>SUM('Presupuesto Egresos'!E46)</f>
        <v>0</v>
      </c>
      <c r="E15" s="99">
        <f>SUM(D15-C15)</f>
        <v>0</v>
      </c>
      <c r="F15" s="8"/>
    </row>
    <row r="16" spans="1:6" ht="12.75">
      <c r="A16" s="9"/>
      <c r="B16" s="27"/>
      <c r="C16" s="27"/>
      <c r="D16" s="27"/>
      <c r="E16" s="27"/>
      <c r="F16" s="8"/>
    </row>
    <row r="17" spans="2:6" ht="12.75">
      <c r="B17" s="41"/>
      <c r="C17" s="41"/>
      <c r="D17" s="41"/>
      <c r="E17" s="41"/>
      <c r="F17" s="8"/>
    </row>
    <row r="18" spans="1:6" ht="12.75">
      <c r="A18" s="5" t="s">
        <v>4</v>
      </c>
      <c r="B18" s="6">
        <f>SUM(B8:B16)</f>
        <v>23343059.32</v>
      </c>
      <c r="C18" s="101">
        <f>SUM(C8:C16)</f>
        <v>16349749.55</v>
      </c>
      <c r="D18" s="6">
        <f>SUM(D8:D16)</f>
        <v>24880810.71</v>
      </c>
      <c r="E18" s="101">
        <f>SUM(E8:E16)</f>
        <v>8531061.16</v>
      </c>
      <c r="F18" s="31"/>
    </row>
    <row r="19" ht="11.25" customHeight="1">
      <c r="F19" s="8"/>
    </row>
    <row r="20" spans="1:6" ht="12.75">
      <c r="A20" s="13"/>
      <c r="B20" s="14"/>
      <c r="C20" s="14"/>
      <c r="D20" s="14"/>
      <c r="E20" s="14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8"/>
      <c r="B41" s="19"/>
      <c r="C41" s="19"/>
      <c r="D41" s="19"/>
      <c r="E41" s="19"/>
      <c r="F41" s="20"/>
    </row>
    <row r="43" ht="15.75">
      <c r="A43" s="102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7" top="0.58" bottom="0.21" header="0" footer="0"/>
  <pageSetup horizontalDpi="600" verticalDpi="600" orientation="landscape" scale="9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0.421875" style="0" customWidth="1"/>
    <col min="2" max="5" width="14.8515625" style="0" customWidth="1"/>
    <col min="6" max="6" width="43.140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63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180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32" t="s">
        <v>248</v>
      </c>
      <c r="B9" s="26">
        <v>0</v>
      </c>
      <c r="C9" s="99">
        <f>SUM('Egresos Reales'!E50)</f>
        <v>0</v>
      </c>
      <c r="D9" s="26">
        <f>SUM('Presupuesto Egresos'!E50)</f>
        <v>0</v>
      </c>
      <c r="E9" s="99">
        <f>SUM(D9-C9)</f>
        <v>0</v>
      </c>
      <c r="F9" s="8"/>
    </row>
    <row r="10" spans="1:6" ht="12.75">
      <c r="A10" s="8"/>
      <c r="B10" s="26"/>
      <c r="C10" s="99"/>
      <c r="D10" s="26"/>
      <c r="E10" s="99"/>
      <c r="F10" s="8"/>
    </row>
    <row r="11" spans="1:6" ht="12.75">
      <c r="A11" s="32" t="s">
        <v>49</v>
      </c>
      <c r="B11" s="26">
        <v>0</v>
      </c>
      <c r="C11" s="99">
        <f>SUM('Egresos Reales'!E51)</f>
        <v>0</v>
      </c>
      <c r="D11" s="26">
        <f>SUM('Presupuesto Egresos'!E51)</f>
        <v>0</v>
      </c>
      <c r="E11" s="99">
        <f>SUM(D11-C11)</f>
        <v>0</v>
      </c>
      <c r="F11" s="8"/>
    </row>
    <row r="12" spans="1:6" ht="12.75">
      <c r="A12" s="32"/>
      <c r="B12" s="26"/>
      <c r="C12" s="99"/>
      <c r="D12" s="26"/>
      <c r="E12" s="99"/>
      <c r="F12" s="8"/>
    </row>
    <row r="13" spans="1:6" ht="12.75">
      <c r="A13" s="32" t="s">
        <v>433</v>
      </c>
      <c r="B13" s="26">
        <v>0</v>
      </c>
      <c r="C13" s="99">
        <f>SUM('Egresos Reales'!E52)</f>
        <v>0</v>
      </c>
      <c r="D13" s="26">
        <f>SUM('Presupuesto Egresos'!E52)</f>
        <v>0</v>
      </c>
      <c r="E13" s="99">
        <f>SUM(D13-C13)</f>
        <v>0</v>
      </c>
      <c r="F13" s="8"/>
    </row>
    <row r="14" spans="1:6" ht="12.75">
      <c r="A14" s="32"/>
      <c r="B14" s="26"/>
      <c r="C14" s="99"/>
      <c r="D14" s="26"/>
      <c r="E14" s="99"/>
      <c r="F14" s="8"/>
    </row>
    <row r="15" spans="1:6" ht="12.75">
      <c r="A15" s="32" t="s">
        <v>371</v>
      </c>
      <c r="B15" s="26">
        <v>34.5</v>
      </c>
      <c r="C15" s="99">
        <f>SUM('Egresos Reales'!E53)</f>
        <v>0</v>
      </c>
      <c r="D15" s="26">
        <f>SUM('Presupuesto Egresos'!E53)</f>
        <v>0</v>
      </c>
      <c r="E15" s="99">
        <f>SUM(D15-C15)</f>
        <v>0</v>
      </c>
      <c r="F15" s="8"/>
    </row>
    <row r="16" spans="1:6" ht="12.75">
      <c r="A16" s="32"/>
      <c r="B16" s="26"/>
      <c r="C16" s="99"/>
      <c r="D16" s="26"/>
      <c r="E16" s="99"/>
      <c r="F16" s="8"/>
    </row>
    <row r="17" spans="1:6" ht="12.75">
      <c r="A17" s="32" t="s">
        <v>372</v>
      </c>
      <c r="B17" s="26">
        <v>0</v>
      </c>
      <c r="C17" s="99">
        <f>SUM('Egresos Reales'!E54)</f>
        <v>0</v>
      </c>
      <c r="D17" s="26">
        <f>SUM('Presupuesto Egresos'!E54)</f>
        <v>0</v>
      </c>
      <c r="E17" s="99">
        <f>SUM(D17-C17)</f>
        <v>0</v>
      </c>
      <c r="F17" s="8"/>
    </row>
    <row r="18" spans="1:6" ht="12.75">
      <c r="A18" s="32"/>
      <c r="B18" s="26"/>
      <c r="C18" s="99"/>
      <c r="D18" s="26"/>
      <c r="E18" s="99"/>
      <c r="F18" s="8"/>
    </row>
    <row r="19" spans="1:6" ht="12.75">
      <c r="A19" s="32" t="s">
        <v>446</v>
      </c>
      <c r="B19" s="26">
        <v>0</v>
      </c>
      <c r="C19" s="99">
        <f>SUM('Egresos Reales'!E55)</f>
        <v>-1</v>
      </c>
      <c r="D19" s="26">
        <f>SUM('Presupuesto Egresos'!E55)</f>
        <v>300</v>
      </c>
      <c r="E19" s="99">
        <f>SUM(D19-C19)</f>
        <v>301</v>
      </c>
      <c r="F19" s="8"/>
    </row>
    <row r="20" spans="1:6" ht="12.75">
      <c r="A20" s="32"/>
      <c r="B20" s="26"/>
      <c r="C20" s="99"/>
      <c r="D20" s="26"/>
      <c r="E20" s="99"/>
      <c r="F20" s="8"/>
    </row>
    <row r="21" spans="1:6" ht="12.75">
      <c r="A21" s="32" t="s">
        <v>440</v>
      </c>
      <c r="B21" s="26">
        <v>0</v>
      </c>
      <c r="C21" s="99">
        <f>SUM('Egresos Reales'!E56)</f>
        <v>0</v>
      </c>
      <c r="D21" s="26">
        <f>SUM('Presupuesto Egresos'!E56)</f>
        <v>0</v>
      </c>
      <c r="E21" s="99">
        <f>SUM(D21-C21)</f>
        <v>0</v>
      </c>
      <c r="F21" s="8"/>
    </row>
    <row r="22" spans="1:6" ht="12.75">
      <c r="A22" s="32"/>
      <c r="B22" s="26"/>
      <c r="C22" s="99"/>
      <c r="D22" s="26"/>
      <c r="E22" s="99"/>
      <c r="F22" s="8"/>
    </row>
    <row r="23" spans="1:6" ht="12.75">
      <c r="A23" s="32" t="s">
        <v>432</v>
      </c>
      <c r="B23" s="26">
        <v>0</v>
      </c>
      <c r="C23" s="99">
        <f>SUM('Egresos Reales'!E57)</f>
        <v>0</v>
      </c>
      <c r="D23" s="26">
        <f>SUM('Presupuesto Egresos'!E57)</f>
        <v>0</v>
      </c>
      <c r="E23" s="99">
        <f>SUM(D23-C23)</f>
        <v>0</v>
      </c>
      <c r="F23" s="8"/>
    </row>
    <row r="24" spans="1:6" ht="12.75">
      <c r="A24" s="32"/>
      <c r="B24" s="26"/>
      <c r="C24" s="99"/>
      <c r="D24" s="26"/>
      <c r="E24" s="99"/>
      <c r="F24" s="8"/>
    </row>
    <row r="25" spans="1:6" ht="12.75">
      <c r="A25" s="32" t="s">
        <v>373</v>
      </c>
      <c r="B25" s="26">
        <v>2387386.78</v>
      </c>
      <c r="C25" s="99">
        <f>SUM('Egresos Reales'!E58)</f>
        <v>0</v>
      </c>
      <c r="D25" s="26">
        <f>SUM('Presupuesto Egresos'!E58)</f>
        <v>0</v>
      </c>
      <c r="E25" s="99">
        <f>SUM(D25-C25)</f>
        <v>0</v>
      </c>
      <c r="F25" s="8"/>
    </row>
    <row r="26" spans="1:6" ht="12.75">
      <c r="A26" s="32"/>
      <c r="B26" s="26"/>
      <c r="C26" s="99"/>
      <c r="D26" s="26"/>
      <c r="E26" s="99"/>
      <c r="F26" s="8"/>
    </row>
    <row r="27" spans="1:6" ht="12.75">
      <c r="A27" s="32" t="s">
        <v>374</v>
      </c>
      <c r="B27" s="26">
        <v>0</v>
      </c>
      <c r="C27" s="99">
        <f>SUM('Egresos Reales'!E59)</f>
        <v>0</v>
      </c>
      <c r="D27" s="26">
        <f>SUM('Presupuesto Egresos'!E59)</f>
        <v>2954066.31</v>
      </c>
      <c r="E27" s="99">
        <f>SUM(D27-C27)</f>
        <v>2954066.31</v>
      </c>
      <c r="F27" s="8"/>
    </row>
    <row r="28" spans="1:6" ht="12.75">
      <c r="A28" s="32"/>
      <c r="B28" s="26"/>
      <c r="C28" s="99"/>
      <c r="D28" s="26"/>
      <c r="E28" s="99"/>
      <c r="F28" s="8"/>
    </row>
    <row r="29" spans="1:6" ht="12.75">
      <c r="A29" s="32" t="s">
        <v>447</v>
      </c>
      <c r="B29" s="26">
        <v>0</v>
      </c>
      <c r="C29" s="99">
        <f>SUM('Egresos Reales'!E60)</f>
        <v>3215017.2</v>
      </c>
      <c r="D29" s="26">
        <f>SUM('Presupuesto Egresos'!E60)</f>
        <v>4538310</v>
      </c>
      <c r="E29" s="99">
        <f>SUM(D29-C29)</f>
        <v>1323292.7999999998</v>
      </c>
      <c r="F29" s="8"/>
    </row>
    <row r="30" spans="1:6" ht="12.75">
      <c r="A30" s="9"/>
      <c r="B30" s="27"/>
      <c r="C30" s="27"/>
      <c r="D30" s="27"/>
      <c r="E30" s="27"/>
      <c r="F30" s="8"/>
    </row>
    <row r="31" spans="2:6" ht="12.75">
      <c r="B31" s="41"/>
      <c r="C31" s="41"/>
      <c r="D31" s="41"/>
      <c r="E31" s="41"/>
      <c r="F31" s="8"/>
    </row>
    <row r="32" spans="1:6" ht="12.75">
      <c r="A32" s="5" t="s">
        <v>4</v>
      </c>
      <c r="B32" s="6">
        <f>SUM(B8:B30)</f>
        <v>2387421.28</v>
      </c>
      <c r="C32" s="101">
        <f>SUM(C8:C30)</f>
        <v>3215016.2</v>
      </c>
      <c r="D32" s="6">
        <f>SUM(D8:D30)</f>
        <v>7492676.3100000005</v>
      </c>
      <c r="E32" s="101">
        <f>SUM(E8:E30)</f>
        <v>4277660.109999999</v>
      </c>
      <c r="F32" s="31"/>
    </row>
    <row r="33" ht="12.75">
      <c r="F33" s="8"/>
    </row>
    <row r="34" spans="1:6" ht="12.75">
      <c r="A34" s="13"/>
      <c r="B34" s="14"/>
      <c r="C34" s="14"/>
      <c r="D34" s="14"/>
      <c r="E34" s="14"/>
      <c r="F34" s="17"/>
    </row>
    <row r="35" spans="1:6" ht="20.25" customHeight="1">
      <c r="A35" s="15"/>
      <c r="B35" s="16"/>
      <c r="C35" s="16"/>
      <c r="D35" s="16"/>
      <c r="E35" s="16"/>
      <c r="F35" s="17"/>
    </row>
    <row r="36" spans="1:6" ht="20.25" customHeight="1">
      <c r="A36" s="15"/>
      <c r="B36" s="16"/>
      <c r="C36" s="16"/>
      <c r="D36" s="16"/>
      <c r="E36" s="16"/>
      <c r="F36" s="17"/>
    </row>
    <row r="37" spans="1:6" ht="20.25" customHeight="1">
      <c r="A37" s="15"/>
      <c r="B37" s="16"/>
      <c r="C37" s="16"/>
      <c r="D37" s="16"/>
      <c r="E37" s="16"/>
      <c r="F37" s="17"/>
    </row>
    <row r="38" spans="1:6" ht="20.25" customHeight="1">
      <c r="A38" s="15"/>
      <c r="B38" s="16"/>
      <c r="C38" s="16"/>
      <c r="D38" s="16"/>
      <c r="E38" s="16"/>
      <c r="F38" s="17"/>
    </row>
    <row r="39" spans="1:6" ht="20.25" customHeight="1">
      <c r="A39" s="18"/>
      <c r="B39" s="19"/>
      <c r="C39" s="19"/>
      <c r="D39" s="19"/>
      <c r="E39" s="19"/>
      <c r="F39" s="20"/>
    </row>
    <row r="40" ht="20.25" customHeight="1"/>
    <row r="41" ht="20.25" customHeight="1">
      <c r="A41" s="102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8" top="0.7" bottom="0.17" header="0" footer="0"/>
  <pageSetup horizontalDpi="600" verticalDpi="600" orientation="landscape" scale="9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2.28125" style="0" customWidth="1"/>
    <col min="2" max="3" width="14.8515625" style="0" customWidth="1"/>
    <col min="4" max="4" width="14.8515625" style="140" customWidth="1"/>
    <col min="5" max="5" width="14.8515625" style="0" customWidth="1"/>
    <col min="6" max="6" width="43.42187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172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180</v>
      </c>
      <c r="C5" s="223"/>
      <c r="D5" s="188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189">
        <v>2010</v>
      </c>
      <c r="E6" s="4"/>
      <c r="F6" s="30"/>
    </row>
    <row r="8" spans="1:6" ht="12.75">
      <c r="A8" s="13"/>
      <c r="B8" s="25"/>
      <c r="C8" s="129"/>
      <c r="D8" s="147"/>
      <c r="E8" s="124"/>
      <c r="F8" s="126"/>
    </row>
    <row r="9" spans="1:6" ht="12.75">
      <c r="A9" s="123" t="s">
        <v>302</v>
      </c>
      <c r="B9" s="143">
        <v>16140127</v>
      </c>
      <c r="C9" s="125">
        <f>SUM('Egresos Reales'!E62)</f>
        <v>17444095</v>
      </c>
      <c r="D9" s="143">
        <f>SUM('Presupuesto Egresos'!E62)</f>
        <v>18443000</v>
      </c>
      <c r="E9" s="127">
        <f>SUM(D9-C9)</f>
        <v>998905</v>
      </c>
      <c r="F9" s="17" t="s">
        <v>418</v>
      </c>
    </row>
    <row r="10" spans="1:6" ht="12.75">
      <c r="A10" s="123"/>
      <c r="B10" s="143"/>
      <c r="C10" s="125"/>
      <c r="D10" s="143"/>
      <c r="E10" s="127"/>
      <c r="F10" s="17" t="s">
        <v>419</v>
      </c>
    </row>
    <row r="11" spans="1:6" ht="12.75">
      <c r="A11" s="123" t="s">
        <v>397</v>
      </c>
      <c r="B11" s="143">
        <v>9405</v>
      </c>
      <c r="C11" s="125">
        <f>SUM('Egresos Reales'!E63)</f>
        <v>3433</v>
      </c>
      <c r="D11" s="143">
        <f>SUM('Presupuesto Egresos'!E63)</f>
        <v>0</v>
      </c>
      <c r="E11" s="127">
        <f>SUM(D11-C11)</f>
        <v>-3433</v>
      </c>
      <c r="F11" s="17"/>
    </row>
    <row r="12" spans="1:6" ht="12.75" hidden="1">
      <c r="A12" s="123"/>
      <c r="B12" s="143"/>
      <c r="C12" s="125"/>
      <c r="D12" s="143"/>
      <c r="E12" s="127"/>
      <c r="F12" s="17"/>
    </row>
    <row r="13" spans="1:6" ht="12.75" hidden="1">
      <c r="A13" s="123" t="s">
        <v>384</v>
      </c>
      <c r="B13" s="143">
        <v>6921.85</v>
      </c>
      <c r="C13" s="125">
        <f>SUM('Egresos Reales'!E64)</f>
        <v>0</v>
      </c>
      <c r="D13" s="143">
        <f>SUM('Presupuesto Egresos'!E64)</f>
        <v>0</v>
      </c>
      <c r="E13" s="127">
        <f>SUM(D13-C13)</f>
        <v>0</v>
      </c>
      <c r="F13" s="17"/>
    </row>
    <row r="14" spans="1:6" ht="12.75">
      <c r="A14" s="123"/>
      <c r="B14" s="143"/>
      <c r="C14" s="125"/>
      <c r="D14" s="143"/>
      <c r="E14" s="127"/>
      <c r="F14" s="17"/>
    </row>
    <row r="15" spans="1:6" ht="12.75">
      <c r="A15" s="123" t="s">
        <v>379</v>
      </c>
      <c r="B15" s="143">
        <v>138404.19</v>
      </c>
      <c r="C15" s="125">
        <f>SUM('Egresos Reales'!E65)</f>
        <v>107844.15</v>
      </c>
      <c r="D15" s="143">
        <f>SUM('Presupuesto Egresos'!E65)</f>
        <v>0</v>
      </c>
      <c r="E15" s="127">
        <f>SUM(D15-C15)</f>
        <v>-107844.15</v>
      </c>
      <c r="F15" s="17"/>
    </row>
    <row r="16" spans="1:6" ht="12.75">
      <c r="A16" s="123"/>
      <c r="B16" s="143"/>
      <c r="C16" s="125"/>
      <c r="D16" s="143"/>
      <c r="E16" s="127"/>
      <c r="F16" s="17"/>
    </row>
    <row r="17" spans="1:6" ht="12.75">
      <c r="A17" s="123" t="s">
        <v>449</v>
      </c>
      <c r="B17" s="143">
        <v>0</v>
      </c>
      <c r="C17" s="125">
        <f>SUM('Egresos Reales'!E66)</f>
        <v>486500.48</v>
      </c>
      <c r="D17" s="143">
        <f>SUM('Presupuesto Egresos'!E66)</f>
        <v>152000</v>
      </c>
      <c r="E17" s="127">
        <f>SUM(D17-C17)</f>
        <v>-334500.48</v>
      </c>
      <c r="F17" s="17"/>
    </row>
    <row r="18" spans="1:6" ht="12.75">
      <c r="A18" s="123"/>
      <c r="B18" s="143"/>
      <c r="C18" s="125"/>
      <c r="D18" s="143"/>
      <c r="E18" s="127"/>
      <c r="F18" s="17"/>
    </row>
    <row r="19" spans="1:6" ht="12.75" hidden="1">
      <c r="A19" s="123" t="s">
        <v>385</v>
      </c>
      <c r="B19" s="143">
        <v>0</v>
      </c>
      <c r="C19" s="125">
        <f>SUM('Egresos Reales'!E67)</f>
        <v>0</v>
      </c>
      <c r="D19" s="143">
        <f>SUM('Presupuesto Egresos'!E67)</f>
        <v>0</v>
      </c>
      <c r="E19" s="127">
        <f>SUM(D19-C19)</f>
        <v>0</v>
      </c>
      <c r="F19" s="17"/>
    </row>
    <row r="20" spans="1:6" ht="12.75" hidden="1">
      <c r="A20" s="123"/>
      <c r="B20" s="143"/>
      <c r="C20" s="125"/>
      <c r="D20" s="143"/>
      <c r="E20" s="127"/>
      <c r="F20" s="17"/>
    </row>
    <row r="21" spans="1:6" ht="12.75">
      <c r="A21" s="123" t="s">
        <v>380</v>
      </c>
      <c r="B21" s="143">
        <v>360000</v>
      </c>
      <c r="C21" s="125">
        <f>SUM('Egresos Reales'!E68)</f>
        <v>0</v>
      </c>
      <c r="D21" s="143">
        <f>SUM('Presupuesto Egresos'!E68)</f>
        <v>0</v>
      </c>
      <c r="E21" s="127">
        <f>SUM(D21-C21)</f>
        <v>0</v>
      </c>
      <c r="F21" s="17"/>
    </row>
    <row r="22" spans="1:6" ht="12.75">
      <c r="A22" s="123"/>
      <c r="B22" s="143"/>
      <c r="C22" s="125"/>
      <c r="D22" s="143"/>
      <c r="E22" s="127"/>
      <c r="F22" s="17"/>
    </row>
    <row r="23" spans="1:6" ht="12.75">
      <c r="A23" s="123" t="s">
        <v>450</v>
      </c>
      <c r="B23" s="143">
        <v>0</v>
      </c>
      <c r="C23" s="125">
        <f>SUM('Egresos Reales'!E69)</f>
        <v>360000</v>
      </c>
      <c r="D23" s="143">
        <f>SUM('Presupuesto Egresos'!E69)</f>
        <v>360000</v>
      </c>
      <c r="E23" s="127">
        <f>SUM(D23-C23)</f>
        <v>0</v>
      </c>
      <c r="F23" s="17"/>
    </row>
    <row r="24" spans="1:6" ht="12.75">
      <c r="A24" s="123"/>
      <c r="B24" s="143"/>
      <c r="C24" s="125"/>
      <c r="D24" s="143"/>
      <c r="E24" s="127"/>
      <c r="F24" s="17"/>
    </row>
    <row r="25" spans="1:6" ht="12.75" hidden="1">
      <c r="A25" s="123" t="s">
        <v>387</v>
      </c>
      <c r="B25" s="143">
        <v>0</v>
      </c>
      <c r="C25" s="125">
        <f>SUM('Egresos Reales'!E70)</f>
        <v>0</v>
      </c>
      <c r="D25" s="143">
        <f>SUM('Presupuesto Egresos'!E70)</f>
        <v>0</v>
      </c>
      <c r="E25" s="127">
        <f>SUM(D25-C25)</f>
        <v>0</v>
      </c>
      <c r="F25" s="17"/>
    </row>
    <row r="26" spans="1:6" ht="12.75" hidden="1">
      <c r="A26" s="123"/>
      <c r="B26" s="143"/>
      <c r="C26" s="125"/>
      <c r="D26" s="143"/>
      <c r="E26" s="127"/>
      <c r="F26" s="17"/>
    </row>
    <row r="27" spans="1:6" ht="12.75">
      <c r="A27" s="123" t="s">
        <v>388</v>
      </c>
      <c r="B27" s="143">
        <v>674685.06</v>
      </c>
      <c r="C27" s="125">
        <f>SUM('Egresos Reales'!E71)</f>
        <v>0</v>
      </c>
      <c r="D27" s="143">
        <f>SUM('Presupuesto Egresos'!E71)</f>
        <v>0</v>
      </c>
      <c r="E27" s="127">
        <f>SUM(D27-C27)</f>
        <v>0</v>
      </c>
      <c r="F27" s="17"/>
    </row>
    <row r="28" spans="1:6" ht="12.75">
      <c r="A28" s="123"/>
      <c r="B28" s="143"/>
      <c r="C28" s="125"/>
      <c r="D28" s="143"/>
      <c r="E28" s="127"/>
      <c r="F28" s="17"/>
    </row>
    <row r="29" spans="1:6" ht="12.75">
      <c r="A29" s="123" t="s">
        <v>463</v>
      </c>
      <c r="B29" s="143">
        <v>0</v>
      </c>
      <c r="C29" s="125">
        <f>SUM('Egresos Reales'!E72)</f>
        <v>1064717.9100000001</v>
      </c>
      <c r="D29" s="143">
        <f>SUM('Presupuesto Egresos'!E72)</f>
        <v>1990000</v>
      </c>
      <c r="E29" s="127">
        <f>SUM(D29-C29)</f>
        <v>925282.0899999999</v>
      </c>
      <c r="F29" s="17"/>
    </row>
    <row r="30" spans="1:6" ht="12.75">
      <c r="A30" s="123"/>
      <c r="B30" s="143"/>
      <c r="C30" s="125"/>
      <c r="D30" s="143"/>
      <c r="E30" s="127"/>
      <c r="F30" s="17"/>
    </row>
    <row r="31" spans="1:6" ht="12.75">
      <c r="A31" s="123" t="s">
        <v>373</v>
      </c>
      <c r="B31" s="143">
        <v>9290094.55</v>
      </c>
      <c r="C31" s="125">
        <f>SUM('Egresos Reales'!E73)</f>
        <v>0</v>
      </c>
      <c r="D31" s="143">
        <f>SUM('Presupuesto Egresos'!E73)</f>
        <v>3876875.13</v>
      </c>
      <c r="E31" s="127">
        <f>SUM(D31-C31)</f>
        <v>3876875.13</v>
      </c>
      <c r="F31" s="17"/>
    </row>
    <row r="32" spans="1:6" ht="12.75">
      <c r="A32" s="123"/>
      <c r="B32" s="143"/>
      <c r="C32" s="125"/>
      <c r="D32" s="143"/>
      <c r="E32" s="127"/>
      <c r="F32" s="17"/>
    </row>
    <row r="33" spans="1:6" ht="12.75">
      <c r="A33" s="123" t="s">
        <v>374</v>
      </c>
      <c r="B33" s="143">
        <v>0</v>
      </c>
      <c r="C33" s="125">
        <f>SUM('Egresos Reales'!E74)</f>
        <v>7397181.7299999995</v>
      </c>
      <c r="D33" s="143">
        <f>SUM('Presupuesto Egresos'!E74)</f>
        <v>8889374.39</v>
      </c>
      <c r="E33" s="127">
        <f>SUM(D33-C33)</f>
        <v>1492192.660000001</v>
      </c>
      <c r="F33" s="17"/>
    </row>
    <row r="34" spans="1:6" ht="12.75">
      <c r="A34" s="123"/>
      <c r="B34" s="143"/>
      <c r="C34" s="125"/>
      <c r="D34" s="143"/>
      <c r="E34" s="127"/>
      <c r="F34" s="17"/>
    </row>
    <row r="35" spans="1:6" ht="12.75">
      <c r="A35" s="123" t="s">
        <v>447</v>
      </c>
      <c r="B35" s="143">
        <v>0</v>
      </c>
      <c r="C35" s="125">
        <f>SUM('Egresos Reales'!E75)</f>
        <v>0</v>
      </c>
      <c r="D35" s="143">
        <f>SUM('Presupuesto Egresos'!E75)</f>
        <v>0</v>
      </c>
      <c r="E35" s="127">
        <f>SUM(D35-C35)</f>
        <v>0</v>
      </c>
      <c r="F35" s="17"/>
    </row>
    <row r="36" spans="1:6" ht="12.75">
      <c r="A36" s="123"/>
      <c r="B36" s="143"/>
      <c r="C36" s="125"/>
      <c r="D36" s="143"/>
      <c r="E36" s="127"/>
      <c r="F36" s="17"/>
    </row>
    <row r="37" spans="1:6" ht="12.75" hidden="1">
      <c r="A37" s="123" t="s">
        <v>383</v>
      </c>
      <c r="B37" s="143">
        <v>0</v>
      </c>
      <c r="C37" s="125">
        <f>SUM('Egresos Reales'!E76)</f>
        <v>0</v>
      </c>
      <c r="D37" s="143">
        <f>SUM('Presupuesto Egresos'!E76)</f>
        <v>0</v>
      </c>
      <c r="E37" s="127">
        <f>SUM(D37-C37)</f>
        <v>0</v>
      </c>
      <c r="F37" s="17"/>
    </row>
    <row r="38" spans="1:6" ht="12.75" hidden="1">
      <c r="A38" s="123"/>
      <c r="B38" s="143"/>
      <c r="C38" s="125"/>
      <c r="D38" s="143"/>
      <c r="E38" s="127"/>
      <c r="F38" s="17"/>
    </row>
    <row r="39" spans="1:6" ht="12.75">
      <c r="A39" s="123" t="s">
        <v>382</v>
      </c>
      <c r="B39" s="143">
        <v>232960</v>
      </c>
      <c r="C39" s="125">
        <f>SUM('Egresos Reales'!E77)</f>
        <v>0</v>
      </c>
      <c r="D39" s="143">
        <f>SUM('Presupuesto Egresos'!E77)</f>
        <v>0</v>
      </c>
      <c r="E39" s="127">
        <f>SUM(D39-C39)</f>
        <v>0</v>
      </c>
      <c r="F39" s="17"/>
    </row>
    <row r="40" spans="1:6" ht="12.75">
      <c r="A40" s="123"/>
      <c r="B40" s="143"/>
      <c r="C40" s="125"/>
      <c r="D40" s="143"/>
      <c r="E40" s="127"/>
      <c r="F40" s="17"/>
    </row>
    <row r="41" spans="1:6" ht="12.75">
      <c r="A41" s="123" t="s">
        <v>448</v>
      </c>
      <c r="B41" s="143">
        <v>0</v>
      </c>
      <c r="C41" s="125">
        <f>SUM('Egresos Reales'!E78)</f>
        <v>12215896.07</v>
      </c>
      <c r="D41" s="143">
        <f>SUM('Presupuesto Egresos'!E78)</f>
        <v>1650000</v>
      </c>
      <c r="E41" s="127">
        <f>SUM(D41-C41)</f>
        <v>-10565896.07</v>
      </c>
      <c r="F41" s="17"/>
    </row>
    <row r="42" spans="1:6" ht="12.75">
      <c r="A42" s="123"/>
      <c r="B42" s="143"/>
      <c r="C42" s="125"/>
      <c r="D42" s="143"/>
      <c r="E42" s="127"/>
      <c r="F42" s="17"/>
    </row>
    <row r="43" spans="1:6" ht="12.75">
      <c r="A43" s="15" t="s">
        <v>371</v>
      </c>
      <c r="B43" s="143">
        <v>69</v>
      </c>
      <c r="C43" s="125">
        <f>SUM('Egresos Reales'!E79)</f>
        <v>0</v>
      </c>
      <c r="D43" s="143">
        <f>SUM('Presupuesto Egresos'!E79)</f>
        <v>0</v>
      </c>
      <c r="E43" s="127">
        <f>SUM(D43-C43)</f>
        <v>0</v>
      </c>
      <c r="F43" s="17"/>
    </row>
    <row r="44" spans="1:6" ht="12.75">
      <c r="A44" s="15"/>
      <c r="B44" s="143"/>
      <c r="C44" s="125"/>
      <c r="D44" s="143"/>
      <c r="E44" s="127"/>
      <c r="F44" s="17"/>
    </row>
    <row r="45" spans="1:6" ht="12.75">
      <c r="A45" s="15" t="s">
        <v>372</v>
      </c>
      <c r="B45" s="143">
        <v>97.75</v>
      </c>
      <c r="C45" s="125">
        <f>SUM('Egresos Reales'!E80)</f>
        <v>87</v>
      </c>
      <c r="D45" s="143">
        <f>SUM('Presupuesto Egresos'!E80)</f>
        <v>0</v>
      </c>
      <c r="E45" s="127">
        <f>SUM(D45-C45)</f>
        <v>-87</v>
      </c>
      <c r="F45" s="17"/>
    </row>
    <row r="46" spans="1:6" ht="12.75">
      <c r="A46" s="15"/>
      <c r="B46" s="143"/>
      <c r="C46" s="125"/>
      <c r="D46" s="143"/>
      <c r="E46" s="127"/>
      <c r="F46" s="17"/>
    </row>
    <row r="47" spans="1:6" ht="12.75">
      <c r="A47" s="15" t="s">
        <v>446</v>
      </c>
      <c r="B47" s="143">
        <v>0</v>
      </c>
      <c r="C47" s="125">
        <f>SUM('Egresos Reales'!E81)</f>
        <v>139230.21</v>
      </c>
      <c r="D47" s="143">
        <f>SUM('Presupuesto Egresos'!E81)</f>
        <v>0</v>
      </c>
      <c r="E47" s="127">
        <f>SUM(D47-C47)</f>
        <v>-139230.21</v>
      </c>
      <c r="F47" s="17"/>
    </row>
    <row r="48" spans="1:6" ht="12.75">
      <c r="A48" s="15"/>
      <c r="B48" s="143"/>
      <c r="C48" s="125"/>
      <c r="D48" s="143"/>
      <c r="E48" s="127"/>
      <c r="F48" s="17"/>
    </row>
    <row r="49" spans="1:6" ht="12.75" hidden="1">
      <c r="A49" s="82" t="s">
        <v>315</v>
      </c>
      <c r="B49" s="143">
        <v>0</v>
      </c>
      <c r="C49" s="125">
        <f>SUM('Egresos Reales'!E82)</f>
        <v>0</v>
      </c>
      <c r="D49" s="143">
        <f>SUM('Presupuesto Egresos'!E82)</f>
        <v>0</v>
      </c>
      <c r="E49" s="127">
        <f>SUM(D49-C49)</f>
        <v>0</v>
      </c>
      <c r="F49" s="17"/>
    </row>
    <row r="50" spans="1:6" ht="12.75" hidden="1">
      <c r="A50" s="82"/>
      <c r="B50" s="143"/>
      <c r="C50" s="125"/>
      <c r="D50" s="143"/>
      <c r="E50" s="127"/>
      <c r="F50" s="17"/>
    </row>
    <row r="51" spans="1:6" ht="12.75" hidden="1">
      <c r="A51" s="123" t="s">
        <v>248</v>
      </c>
      <c r="B51" s="143">
        <v>0</v>
      </c>
      <c r="C51" s="125">
        <f>SUM('Egresos Reales'!E83)</f>
        <v>0</v>
      </c>
      <c r="D51" s="143">
        <f>SUM('Presupuesto Egresos'!E83)</f>
        <v>0</v>
      </c>
      <c r="E51" s="127">
        <f>SUM(D51-C51)</f>
        <v>0</v>
      </c>
      <c r="F51" s="17"/>
    </row>
    <row r="52" spans="1:6" ht="12.75" hidden="1">
      <c r="A52" s="123"/>
      <c r="B52" s="143"/>
      <c r="C52" s="125"/>
      <c r="D52" s="143"/>
      <c r="E52" s="127"/>
      <c r="F52" s="17"/>
    </row>
    <row r="53" spans="1:6" ht="12.75">
      <c r="A53" s="123" t="s">
        <v>346</v>
      </c>
      <c r="B53" s="143">
        <v>5000000</v>
      </c>
      <c r="C53" s="125">
        <f>SUM('Egresos Reales'!E84)</f>
        <v>23985449</v>
      </c>
      <c r="D53" s="143">
        <f>SUM('Presupuesto Egresos'!E84)</f>
        <v>15000000</v>
      </c>
      <c r="E53" s="127">
        <f>SUM(D53-C53)</f>
        <v>-8985449</v>
      </c>
      <c r="F53" s="17"/>
    </row>
    <row r="54" spans="1:6" ht="12.75">
      <c r="A54" s="123"/>
      <c r="B54" s="143"/>
      <c r="C54" s="125"/>
      <c r="D54" s="143"/>
      <c r="E54" s="127"/>
      <c r="F54" s="17"/>
    </row>
    <row r="55" spans="1:6" ht="12.75">
      <c r="A55" s="123" t="s">
        <v>327</v>
      </c>
      <c r="B55" s="143">
        <v>0</v>
      </c>
      <c r="C55" s="125">
        <f>SUM('Egresos Reales'!E85)</f>
        <v>893056.5</v>
      </c>
      <c r="D55" s="143">
        <f>SUM('Presupuesto Egresos'!E85)</f>
        <v>0</v>
      </c>
      <c r="E55" s="127">
        <f>SUM(D55-C55)</f>
        <v>-893056.5</v>
      </c>
      <c r="F55" s="17"/>
    </row>
    <row r="56" spans="1:6" ht="12.75">
      <c r="A56" s="123"/>
      <c r="B56" s="143"/>
      <c r="C56" s="125"/>
      <c r="D56" s="143"/>
      <c r="E56" s="127"/>
      <c r="F56" s="17"/>
    </row>
    <row r="57" spans="1:6" ht="12.75">
      <c r="A57" s="123" t="s">
        <v>427</v>
      </c>
      <c r="B57" s="143">
        <v>0</v>
      </c>
      <c r="C57" s="125">
        <f>SUM('Egresos Reales'!E86)</f>
        <v>1500000</v>
      </c>
      <c r="D57" s="143">
        <f>SUM('Presupuesto Egresos'!E86)</f>
        <v>0</v>
      </c>
      <c r="E57" s="127">
        <f>SUM(D57-C57)</f>
        <v>-1500000</v>
      </c>
      <c r="F57" s="17"/>
    </row>
    <row r="58" spans="1:6" ht="12.75">
      <c r="A58" s="123"/>
      <c r="B58" s="143"/>
      <c r="C58" s="125"/>
      <c r="D58" s="143"/>
      <c r="E58" s="127"/>
      <c r="F58" s="17"/>
    </row>
    <row r="59" spans="1:6" ht="12.75">
      <c r="A59" s="123" t="s">
        <v>436</v>
      </c>
      <c r="B59" s="143">
        <v>0</v>
      </c>
      <c r="C59" s="125">
        <f>SUM('Egresos Reales'!E87)</f>
        <v>0</v>
      </c>
      <c r="D59" s="143">
        <f>SUM('Presupuesto Egresos'!E87)</f>
        <v>0</v>
      </c>
      <c r="E59" s="127">
        <f>SUM(D59-C59)</f>
        <v>0</v>
      </c>
      <c r="F59" s="17"/>
    </row>
    <row r="60" spans="1:6" ht="12.75">
      <c r="A60" s="123"/>
      <c r="B60" s="26"/>
      <c r="C60" s="125"/>
      <c r="D60" s="143"/>
      <c r="E60" s="127"/>
      <c r="F60" s="17"/>
    </row>
    <row r="61" spans="1:6" ht="12.75" hidden="1">
      <c r="A61" s="123" t="s">
        <v>421</v>
      </c>
      <c r="B61" s="26">
        <v>0</v>
      </c>
      <c r="C61" s="125">
        <f>SUM('Egresos Reales'!E88)</f>
        <v>0</v>
      </c>
      <c r="D61" s="143">
        <f>SUM('Presupuesto Egresos'!E88)</f>
        <v>0</v>
      </c>
      <c r="E61" s="127">
        <f>SUM(D61-C61)</f>
        <v>0</v>
      </c>
      <c r="F61" s="17"/>
    </row>
    <row r="62" spans="1:6" ht="12.75" hidden="1">
      <c r="A62" s="123"/>
      <c r="B62" s="26"/>
      <c r="C62" s="125"/>
      <c r="D62" s="143"/>
      <c r="E62" s="127"/>
      <c r="F62" s="17"/>
    </row>
    <row r="63" spans="1:6" ht="12.75">
      <c r="A63" s="159" t="s">
        <v>422</v>
      </c>
      <c r="B63" s="27">
        <v>4462611.44</v>
      </c>
      <c r="C63" s="128">
        <f>SUM('Egresos Reales'!E89)</f>
        <v>0</v>
      </c>
      <c r="D63" s="178">
        <f>SUM('Presupuesto Egresos'!E89)</f>
        <v>0</v>
      </c>
      <c r="E63" s="122">
        <f>SUM(D63-C63)</f>
        <v>0</v>
      </c>
      <c r="F63" s="17"/>
    </row>
    <row r="64" spans="1:6" ht="12.75">
      <c r="A64" s="130"/>
      <c r="B64" s="44"/>
      <c r="C64" s="44"/>
      <c r="D64" s="139"/>
      <c r="E64" s="44"/>
      <c r="F64" s="17"/>
    </row>
    <row r="65" spans="1:6" ht="12.75">
      <c r="A65" s="5" t="s">
        <v>4</v>
      </c>
      <c r="B65" s="6">
        <f>SUM(B9:B63)</f>
        <v>36315375.839999996</v>
      </c>
      <c r="C65" s="6">
        <f>SUM(C9:C63)</f>
        <v>65597491.050000004</v>
      </c>
      <c r="D65" s="6">
        <f>SUM(D9:D63)</f>
        <v>50361249.519999996</v>
      </c>
      <c r="E65" s="6">
        <f>SUM(E9:E63)</f>
        <v>-15236241.53</v>
      </c>
      <c r="F65" s="195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8" top="0.17" bottom="0.21" header="0" footer="0"/>
  <pageSetup horizontalDpi="600" verticalDpi="600" orientation="landscape" scale="8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9.421875" style="0" bestFit="1" customWidth="1"/>
    <col min="2" max="5" width="14.8515625" style="0" customWidth="1"/>
    <col min="6" max="6" width="27.8515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278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180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13"/>
      <c r="B8" s="25"/>
      <c r="C8" s="129"/>
      <c r="D8" s="25"/>
      <c r="E8" s="124"/>
      <c r="F8" s="126"/>
    </row>
    <row r="9" spans="1:6" ht="12.75">
      <c r="A9" s="123" t="s">
        <v>407</v>
      </c>
      <c r="B9" s="26">
        <v>0</v>
      </c>
      <c r="C9" s="125">
        <f>SUM('Egresos Reales'!E91)</f>
        <v>0</v>
      </c>
      <c r="D9" s="26">
        <f>SUM('Presupuesto Egresos'!E91)</f>
        <v>0</v>
      </c>
      <c r="E9" s="127">
        <f>SUM(D9-C9)</f>
        <v>0</v>
      </c>
      <c r="F9" s="17"/>
    </row>
    <row r="10" spans="1:6" ht="12.75">
      <c r="A10" s="123"/>
      <c r="B10" s="26"/>
      <c r="C10" s="125"/>
      <c r="D10" s="26"/>
      <c r="E10" s="127"/>
      <c r="F10" s="17"/>
    </row>
    <row r="11" spans="1:6" ht="12.75">
      <c r="A11" s="123" t="s">
        <v>405</v>
      </c>
      <c r="B11" s="26">
        <v>789539.9</v>
      </c>
      <c r="C11" s="125">
        <f>SUM('Egresos Reales'!E92)</f>
        <v>702950.5</v>
      </c>
      <c r="D11" s="26">
        <f>SUM('Presupuesto Egresos'!E92)</f>
        <v>743892</v>
      </c>
      <c r="E11" s="127">
        <f>SUM(D11-C11)</f>
        <v>40941.5</v>
      </c>
      <c r="F11" s="17"/>
    </row>
    <row r="12" spans="1:6" ht="12.75">
      <c r="A12" s="123"/>
      <c r="B12" s="26"/>
      <c r="C12" s="125"/>
      <c r="D12" s="26"/>
      <c r="E12" s="127"/>
      <c r="F12" s="17"/>
    </row>
    <row r="13" spans="1:6" ht="12.75">
      <c r="A13" s="15" t="s">
        <v>304</v>
      </c>
      <c r="B13" s="26">
        <v>0</v>
      </c>
      <c r="C13" s="125">
        <f>SUM('Egresos Reales'!E93)</f>
        <v>0</v>
      </c>
      <c r="D13" s="26">
        <f>SUM('Presupuesto Egresos'!E93)</f>
        <v>0</v>
      </c>
      <c r="E13" s="127">
        <f>SUM(D13-C13)</f>
        <v>0</v>
      </c>
      <c r="F13" s="17"/>
    </row>
    <row r="14" spans="1:6" ht="12.75">
      <c r="A14" s="15"/>
      <c r="B14" s="26"/>
      <c r="C14" s="125"/>
      <c r="D14" s="26"/>
      <c r="E14" s="127"/>
      <c r="F14" s="17"/>
    </row>
    <row r="15" spans="1:6" ht="12.75">
      <c r="A15" s="82" t="s">
        <v>310</v>
      </c>
      <c r="B15" s="26">
        <v>0</v>
      </c>
      <c r="C15" s="125">
        <f>SUM('Egresos Reales'!E94)</f>
        <v>0</v>
      </c>
      <c r="D15" s="26">
        <f>SUM('Presupuesto Egresos'!E94)</f>
        <v>0</v>
      </c>
      <c r="E15" s="127">
        <f>SUM(D15-C15)</f>
        <v>0</v>
      </c>
      <c r="F15" s="17"/>
    </row>
    <row r="16" spans="1:6" ht="12.75">
      <c r="A16" s="82"/>
      <c r="B16" s="26"/>
      <c r="C16" s="125"/>
      <c r="D16" s="26"/>
      <c r="E16" s="127"/>
      <c r="F16" s="17"/>
    </row>
    <row r="17" spans="1:6" ht="12.75">
      <c r="A17" s="136" t="s">
        <v>316</v>
      </c>
      <c r="B17" s="27">
        <v>0</v>
      </c>
      <c r="C17" s="128">
        <f>SUM('Egresos Reales'!E95)</f>
        <v>0</v>
      </c>
      <c r="D17" s="27">
        <f>SUM('Presupuesto Egresos'!E95)</f>
        <v>0</v>
      </c>
      <c r="E17" s="122">
        <f>SUM(D17-C17)</f>
        <v>0</v>
      </c>
      <c r="F17" s="17"/>
    </row>
    <row r="18" spans="2:6" ht="12.75">
      <c r="B18" s="41"/>
      <c r="C18" s="41"/>
      <c r="D18" s="41"/>
      <c r="E18" s="44"/>
      <c r="F18" s="17"/>
    </row>
    <row r="19" spans="1:6" ht="12.75">
      <c r="A19" s="5" t="s">
        <v>4</v>
      </c>
      <c r="B19" s="6">
        <f>SUM(B8:B17)</f>
        <v>789539.9</v>
      </c>
      <c r="C19" s="6">
        <f>SUM(C8:C17)</f>
        <v>702950.5</v>
      </c>
      <c r="D19" s="6">
        <f>SUM(D8:D17)</f>
        <v>743892</v>
      </c>
      <c r="E19" s="6">
        <f>SUM(E8:E17)</f>
        <v>40941.5</v>
      </c>
      <c r="F19" s="31"/>
    </row>
    <row r="20" ht="12.75">
      <c r="F20" s="8"/>
    </row>
    <row r="21" spans="1:6" ht="12.75">
      <c r="A21" s="13"/>
      <c r="B21" s="14"/>
      <c r="C21" s="14"/>
      <c r="D21" s="14"/>
      <c r="E21" s="14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8"/>
      <c r="B42" s="19"/>
      <c r="C42" s="19"/>
      <c r="D42" s="19"/>
      <c r="E42" s="19"/>
      <c r="F42" s="20"/>
    </row>
    <row r="44" ht="15.75">
      <c r="A44" s="102"/>
    </row>
  </sheetData>
  <sheetProtection/>
  <mergeCells count="4">
    <mergeCell ref="A2:F2"/>
    <mergeCell ref="A3:F3"/>
    <mergeCell ref="B5:C5"/>
    <mergeCell ref="A1:F1"/>
  </mergeCells>
  <printOptions horizontalCentered="1"/>
  <pageMargins left="0.37" right="0.26" top="0.56" bottom="0.38" header="0" footer="0"/>
  <pageSetup horizontalDpi="600" verticalDpi="600" orientation="landscape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4.8515625" style="0" customWidth="1"/>
    <col min="2" max="5" width="14.8515625" style="0" customWidth="1"/>
    <col min="6" max="6" width="27.8515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297</v>
      </c>
      <c r="B3" s="220"/>
      <c r="C3" s="220"/>
      <c r="D3" s="220"/>
      <c r="E3" s="220"/>
      <c r="F3" s="220"/>
    </row>
    <row r="4" ht="6" customHeight="1" thickBot="1"/>
    <row r="5" spans="1:6" ht="13.5" thickBot="1">
      <c r="A5" s="28" t="s">
        <v>0</v>
      </c>
      <c r="B5" s="222" t="s">
        <v>180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7" ht="6.75" customHeight="1"/>
    <row r="8" spans="1:6" ht="12.75" hidden="1">
      <c r="A8" s="155"/>
      <c r="B8" s="120"/>
      <c r="C8" s="190"/>
      <c r="D8" s="120"/>
      <c r="E8" s="156"/>
      <c r="F8" s="154"/>
    </row>
    <row r="9" spans="1:6" ht="12.75">
      <c r="A9" s="106" t="s">
        <v>138</v>
      </c>
      <c r="B9" s="26">
        <v>801500.4</v>
      </c>
      <c r="C9" s="125">
        <f>SUM('Egresos Reales'!E97)</f>
        <v>0</v>
      </c>
      <c r="D9" s="26">
        <f>SUM('Presupuesto Egresos'!E97)</f>
        <v>712500</v>
      </c>
      <c r="E9" s="127">
        <f>SUM(D9-C9)</f>
        <v>712500</v>
      </c>
      <c r="F9" s="107"/>
    </row>
    <row r="10" spans="1:6" ht="12.75" hidden="1">
      <c r="A10" s="121"/>
      <c r="B10" s="26"/>
      <c r="C10" s="125"/>
      <c r="D10" s="26"/>
      <c r="E10" s="127"/>
      <c r="F10" s="107"/>
    </row>
    <row r="11" spans="1:6" ht="12.75" hidden="1">
      <c r="A11" s="121" t="s">
        <v>128</v>
      </c>
      <c r="B11" s="26">
        <v>0</v>
      </c>
      <c r="C11" s="125">
        <f>SUM('Egresos Reales'!E98)</f>
        <v>0</v>
      </c>
      <c r="D11" s="26">
        <f>SUM('Presupuesto Egresos'!E98)</f>
        <v>0</v>
      </c>
      <c r="E11" s="127">
        <f>SUM(D11-C11)</f>
        <v>0</v>
      </c>
      <c r="F11" s="107"/>
    </row>
    <row r="12" spans="1:6" ht="12.75" hidden="1">
      <c r="A12" s="121"/>
      <c r="B12" s="26"/>
      <c r="C12" s="125"/>
      <c r="D12" s="26"/>
      <c r="E12" s="127"/>
      <c r="F12" s="107"/>
    </row>
    <row r="13" spans="1:6" ht="12.75" hidden="1">
      <c r="A13" s="121" t="s">
        <v>293</v>
      </c>
      <c r="B13" s="26">
        <v>0</v>
      </c>
      <c r="C13" s="125">
        <f>SUM('Egresos Reales'!E99)</f>
        <v>0</v>
      </c>
      <c r="D13" s="26">
        <f>SUM('Presupuesto Egresos'!E99)</f>
        <v>0</v>
      </c>
      <c r="E13" s="127">
        <f>SUM(D13-C13)</f>
        <v>0</v>
      </c>
      <c r="F13" s="107"/>
    </row>
    <row r="14" spans="1:6" ht="12.75" hidden="1">
      <c r="A14" s="121"/>
      <c r="B14" s="26"/>
      <c r="C14" s="125"/>
      <c r="D14" s="26"/>
      <c r="E14" s="127"/>
      <c r="F14" s="107"/>
    </row>
    <row r="15" spans="1:6" ht="12.75" hidden="1">
      <c r="A15" s="121" t="s">
        <v>294</v>
      </c>
      <c r="B15" s="26">
        <v>0</v>
      </c>
      <c r="C15" s="125">
        <f>SUM('Egresos Reales'!E100)</f>
        <v>0</v>
      </c>
      <c r="D15" s="26">
        <f>SUM('Presupuesto Egresos'!E100)</f>
        <v>0</v>
      </c>
      <c r="E15" s="127">
        <f>SUM(D15-C15)</f>
        <v>0</v>
      </c>
      <c r="F15" s="107"/>
    </row>
    <row r="16" spans="1:6" ht="12.75" hidden="1">
      <c r="A16" s="121"/>
      <c r="B16" s="26"/>
      <c r="C16" s="125"/>
      <c r="D16" s="26"/>
      <c r="E16" s="127"/>
      <c r="F16" s="107"/>
    </row>
    <row r="17" spans="1:6" ht="12.75" hidden="1">
      <c r="A17" s="121" t="s">
        <v>240</v>
      </c>
      <c r="B17" s="26">
        <v>0</v>
      </c>
      <c r="C17" s="125">
        <f>SUM('Egresos Reales'!E101)</f>
        <v>0</v>
      </c>
      <c r="D17" s="26">
        <f>SUM('Presupuesto Egresos'!E101)</f>
        <v>0</v>
      </c>
      <c r="E17" s="127">
        <f>SUM(D17-C17)</f>
        <v>0</v>
      </c>
      <c r="F17" s="107"/>
    </row>
    <row r="18" spans="1:6" ht="12.75" hidden="1">
      <c r="A18" s="121"/>
      <c r="B18" s="26"/>
      <c r="C18" s="125"/>
      <c r="D18" s="26"/>
      <c r="E18" s="127"/>
      <c r="F18" s="107"/>
    </row>
    <row r="19" spans="1:6" ht="12.75" hidden="1">
      <c r="A19" s="121" t="s">
        <v>253</v>
      </c>
      <c r="B19" s="26">
        <v>0</v>
      </c>
      <c r="C19" s="125">
        <f>SUM('Egresos Reales'!E102)</f>
        <v>0</v>
      </c>
      <c r="D19" s="26">
        <f>SUM('Presupuesto Egresos'!E102)</f>
        <v>0</v>
      </c>
      <c r="E19" s="127">
        <f>SUM(D19-C19)</f>
        <v>0</v>
      </c>
      <c r="F19" s="107"/>
    </row>
    <row r="20" spans="1:6" ht="12.75" hidden="1">
      <c r="A20" s="121"/>
      <c r="B20" s="26"/>
      <c r="C20" s="125"/>
      <c r="D20" s="26"/>
      <c r="E20" s="127"/>
      <c r="F20" s="107"/>
    </row>
    <row r="21" spans="1:6" ht="12.75" hidden="1">
      <c r="A21" s="121" t="s">
        <v>254</v>
      </c>
      <c r="B21" s="26">
        <v>0</v>
      </c>
      <c r="C21" s="125">
        <f>SUM('Egresos Reales'!E103)</f>
        <v>0</v>
      </c>
      <c r="D21" s="26">
        <f>SUM('Presupuesto Egresos'!E103)</f>
        <v>0</v>
      </c>
      <c r="E21" s="127">
        <f>SUM(D21-C21)</f>
        <v>0</v>
      </c>
      <c r="F21" s="107"/>
    </row>
    <row r="22" spans="1:6" ht="12.75" hidden="1">
      <c r="A22" s="121"/>
      <c r="B22" s="26"/>
      <c r="C22" s="125"/>
      <c r="D22" s="26"/>
      <c r="E22" s="127"/>
      <c r="F22" s="107"/>
    </row>
    <row r="23" spans="1:6" ht="12.75" hidden="1">
      <c r="A23" s="121" t="s">
        <v>289</v>
      </c>
      <c r="B23" s="26">
        <v>0</v>
      </c>
      <c r="C23" s="125">
        <f>SUM('Egresos Reales'!E104)</f>
        <v>0</v>
      </c>
      <c r="D23" s="26">
        <f>SUM('Presupuesto Egresos'!E104)</f>
        <v>0</v>
      </c>
      <c r="E23" s="127">
        <f>SUM(D23-C23)</f>
        <v>0</v>
      </c>
      <c r="F23" s="107"/>
    </row>
    <row r="24" spans="1:6" ht="12.75" hidden="1">
      <c r="A24" s="121"/>
      <c r="B24" s="26"/>
      <c r="C24" s="125"/>
      <c r="D24" s="26"/>
      <c r="E24" s="127"/>
      <c r="F24" s="107"/>
    </row>
    <row r="25" spans="1:6" ht="12.75" hidden="1">
      <c r="A25" s="121" t="s">
        <v>241</v>
      </c>
      <c r="B25" s="26">
        <v>0</v>
      </c>
      <c r="C25" s="125">
        <f>SUM('Egresos Reales'!E105)</f>
        <v>0</v>
      </c>
      <c r="D25" s="26">
        <f>SUM('Presupuesto Egresos'!E105)</f>
        <v>0</v>
      </c>
      <c r="E25" s="127">
        <f>SUM(D25-C25)</f>
        <v>0</v>
      </c>
      <c r="F25" s="107"/>
    </row>
    <row r="26" spans="1:6" ht="12.75" hidden="1">
      <c r="A26" s="121"/>
      <c r="B26" s="26"/>
      <c r="C26" s="125"/>
      <c r="D26" s="26"/>
      <c r="E26" s="127"/>
      <c r="F26" s="107"/>
    </row>
    <row r="27" spans="1:6" ht="12.75" hidden="1">
      <c r="A27" s="121" t="s">
        <v>242</v>
      </c>
      <c r="B27" s="26">
        <v>0</v>
      </c>
      <c r="C27" s="125">
        <f>SUM('Egresos Reales'!E106)</f>
        <v>0</v>
      </c>
      <c r="D27" s="26">
        <f>SUM('Presupuesto Egresos'!E106)</f>
        <v>0</v>
      </c>
      <c r="E27" s="127">
        <f>SUM(D27-C27)</f>
        <v>0</v>
      </c>
      <c r="F27" s="107"/>
    </row>
    <row r="28" spans="1:6" ht="10.5" customHeight="1">
      <c r="A28" s="121"/>
      <c r="B28" s="26"/>
      <c r="C28" s="125"/>
      <c r="D28" s="26"/>
      <c r="E28" s="127"/>
      <c r="F28" s="107"/>
    </row>
    <row r="29" spans="1:6" ht="12.75">
      <c r="A29" s="121" t="s">
        <v>243</v>
      </c>
      <c r="B29" s="26">
        <v>1917073.12</v>
      </c>
      <c r="C29" s="125">
        <f>SUM('Egresos Reales'!E107)</f>
        <v>0</v>
      </c>
      <c r="D29" s="26">
        <f>SUM('Presupuesto Egresos'!E107)</f>
        <v>0</v>
      </c>
      <c r="E29" s="127">
        <f>SUM(D29-C29)</f>
        <v>0</v>
      </c>
      <c r="F29" s="107"/>
    </row>
    <row r="30" spans="1:6" ht="10.5" customHeight="1">
      <c r="A30" s="121"/>
      <c r="B30" s="26"/>
      <c r="C30" s="125"/>
      <c r="D30" s="26"/>
      <c r="E30" s="127"/>
      <c r="F30" s="107"/>
    </row>
    <row r="31" spans="1:6" ht="12.75">
      <c r="A31" s="121" t="s">
        <v>399</v>
      </c>
      <c r="B31" s="26">
        <v>0</v>
      </c>
      <c r="C31" s="125">
        <f>SUM('Egresos Reales'!E108)</f>
        <v>95203.95</v>
      </c>
      <c r="D31" s="26">
        <f>SUM('Presupuesto Egresos'!E108)</f>
        <v>7875005.969999999</v>
      </c>
      <c r="E31" s="127">
        <f>SUM(D31-C31)</f>
        <v>7779802.019999999</v>
      </c>
      <c r="F31" s="107"/>
    </row>
    <row r="32" spans="1:6" ht="10.5" customHeight="1">
      <c r="A32" s="121"/>
      <c r="B32" s="26"/>
      <c r="C32" s="125"/>
      <c r="D32" s="26"/>
      <c r="E32" s="127"/>
      <c r="F32" s="107"/>
    </row>
    <row r="33" spans="1:6" ht="12.75">
      <c r="A33" s="121" t="s">
        <v>453</v>
      </c>
      <c r="B33" s="26">
        <v>0</v>
      </c>
      <c r="C33" s="125">
        <f>SUM('Egresos Reales'!E109)</f>
        <v>0</v>
      </c>
      <c r="D33" s="26">
        <f>SUM('Presupuesto Egresos'!E109)</f>
        <v>0</v>
      </c>
      <c r="E33" s="127">
        <f>SUM(D33-C33)</f>
        <v>0</v>
      </c>
      <c r="F33" s="107"/>
    </row>
    <row r="34" spans="1:6" ht="10.5" customHeight="1">
      <c r="A34" s="121"/>
      <c r="B34" s="26"/>
      <c r="C34" s="125"/>
      <c r="D34" s="26"/>
      <c r="E34" s="127"/>
      <c r="F34" s="107"/>
    </row>
    <row r="35" spans="1:6" ht="12.75">
      <c r="A35" s="121" t="s">
        <v>300</v>
      </c>
      <c r="B35" s="26">
        <v>119182.78</v>
      </c>
      <c r="C35" s="125">
        <f>SUM('Egresos Reales'!E110)</f>
        <v>524667.85</v>
      </c>
      <c r="D35" s="26">
        <f>SUM('Presupuesto Egresos'!E110)</f>
        <v>95001</v>
      </c>
      <c r="E35" s="127">
        <f>SUM(D35-C35)</f>
        <v>-429666.85</v>
      </c>
      <c r="F35" s="107"/>
    </row>
    <row r="36" spans="1:6" ht="10.5" customHeight="1">
      <c r="A36" s="121"/>
      <c r="B36" s="26"/>
      <c r="C36" s="125"/>
      <c r="D36" s="26"/>
      <c r="E36" s="127"/>
      <c r="F36" s="107"/>
    </row>
    <row r="37" spans="1:6" ht="12.75">
      <c r="A37" s="106" t="s">
        <v>301</v>
      </c>
      <c r="B37" s="26">
        <v>6580858.55</v>
      </c>
      <c r="C37" s="125">
        <f>SUM('Egresos Reales'!E111)</f>
        <v>4117394.04</v>
      </c>
      <c r="D37" s="26">
        <f>SUM('Presupuesto Egresos'!E111)</f>
        <v>3146500</v>
      </c>
      <c r="E37" s="127">
        <f>SUM(D37-C37)</f>
        <v>-970894.04</v>
      </c>
      <c r="F37" s="107"/>
    </row>
    <row r="38" spans="1:6" ht="10.5" customHeight="1">
      <c r="A38" s="106"/>
      <c r="B38" s="26"/>
      <c r="C38" s="125"/>
      <c r="D38" s="26"/>
      <c r="E38" s="127"/>
      <c r="F38" s="107"/>
    </row>
    <row r="39" spans="1:6" ht="12.75">
      <c r="A39" s="106" t="s">
        <v>325</v>
      </c>
      <c r="B39" s="26">
        <v>1781668.46</v>
      </c>
      <c r="C39" s="125">
        <f>SUM('Egresos Reales'!E112)</f>
        <v>0</v>
      </c>
      <c r="D39" s="26">
        <f>SUM('Presupuesto Egresos'!E112)</f>
        <v>0</v>
      </c>
      <c r="E39" s="127">
        <f>SUM(D39-C39)</f>
        <v>0</v>
      </c>
      <c r="F39" s="107"/>
    </row>
    <row r="40" spans="1:6" ht="10.5" customHeight="1">
      <c r="A40" s="106"/>
      <c r="B40" s="26"/>
      <c r="C40" s="125"/>
      <c r="D40" s="26"/>
      <c r="E40" s="127"/>
      <c r="F40" s="107"/>
    </row>
    <row r="41" spans="1:6" ht="12.75">
      <c r="A41" s="106" t="s">
        <v>400</v>
      </c>
      <c r="B41" s="26">
        <v>0</v>
      </c>
      <c r="C41" s="125">
        <f>SUM('Egresos Reales'!E113)</f>
        <v>1305754.88</v>
      </c>
      <c r="D41" s="26">
        <f>SUM('Presupuesto Egresos'!E113)</f>
        <v>10203059.73</v>
      </c>
      <c r="E41" s="127">
        <f>SUM(D41-C41)</f>
        <v>8897304.850000001</v>
      </c>
      <c r="F41" s="107"/>
    </row>
    <row r="42" spans="1:6" ht="10.5" customHeight="1">
      <c r="A42" s="106"/>
      <c r="B42" s="26"/>
      <c r="C42" s="125"/>
      <c r="D42" s="26"/>
      <c r="E42" s="127"/>
      <c r="F42" s="107"/>
    </row>
    <row r="43" spans="1:6" ht="12.75">
      <c r="A43" s="106" t="s">
        <v>454</v>
      </c>
      <c r="B43" s="26">
        <v>0</v>
      </c>
      <c r="C43" s="125">
        <f>SUM('Egresos Reales'!E114)</f>
        <v>0</v>
      </c>
      <c r="D43" s="26">
        <f>SUM('Presupuesto Egresos'!E114)</f>
        <v>0</v>
      </c>
      <c r="E43" s="127">
        <f>SUM(D43-C43)</f>
        <v>0</v>
      </c>
      <c r="F43" s="107"/>
    </row>
    <row r="44" spans="1:6" ht="10.5" customHeight="1">
      <c r="A44" s="106"/>
      <c r="B44" s="8"/>
      <c r="C44" s="125"/>
      <c r="D44" s="26"/>
      <c r="E44" s="127"/>
      <c r="F44" s="107"/>
    </row>
    <row r="45" spans="1:6" ht="12.75">
      <c r="A45" s="106" t="s">
        <v>331</v>
      </c>
      <c r="B45" s="26">
        <v>792691.26</v>
      </c>
      <c r="C45" s="125">
        <f>SUM('Egresos Reales'!E115)</f>
        <v>0</v>
      </c>
      <c r="D45" s="26">
        <f>SUM('Presupuesto Egresos'!E115)</f>
        <v>296765.02</v>
      </c>
      <c r="E45" s="127">
        <f>SUM(D45-C45)</f>
        <v>296765.02</v>
      </c>
      <c r="F45" s="107"/>
    </row>
    <row r="46" spans="1:6" ht="10.5" customHeight="1">
      <c r="A46" s="106"/>
      <c r="B46" s="26"/>
      <c r="C46" s="125"/>
      <c r="D46" s="26"/>
      <c r="E46" s="127"/>
      <c r="F46" s="107"/>
    </row>
    <row r="47" spans="1:6" ht="12.75">
      <c r="A47" s="106" t="s">
        <v>401</v>
      </c>
      <c r="B47" s="26">
        <v>0</v>
      </c>
      <c r="C47" s="125">
        <f>SUM('Egresos Reales'!E116)</f>
        <v>13259304.05</v>
      </c>
      <c r="D47" s="26">
        <f>SUM('Presupuesto Egresos'!E116)</f>
        <v>14766000</v>
      </c>
      <c r="E47" s="127">
        <f>SUM(D47-C47)</f>
        <v>1506695.9499999993</v>
      </c>
      <c r="F47" s="107"/>
    </row>
    <row r="48" spans="1:6" ht="10.5" customHeight="1">
      <c r="A48" s="106"/>
      <c r="B48" s="26"/>
      <c r="C48" s="125"/>
      <c r="D48" s="26"/>
      <c r="E48" s="127"/>
      <c r="F48" s="107"/>
    </row>
    <row r="49" spans="1:6" ht="12.75">
      <c r="A49" s="106" t="s">
        <v>455</v>
      </c>
      <c r="B49" s="26">
        <v>0</v>
      </c>
      <c r="C49" s="125">
        <f>SUM('Egresos Reales'!E117)</f>
        <v>0</v>
      </c>
      <c r="D49" s="26">
        <f>SUM('Presupuesto Egresos'!E117)</f>
        <v>2567100</v>
      </c>
      <c r="E49" s="127">
        <f>SUM(D49-C49)</f>
        <v>2567100</v>
      </c>
      <c r="F49" s="107"/>
    </row>
    <row r="50" spans="1:6" ht="10.5" customHeight="1">
      <c r="A50" s="106"/>
      <c r="B50" s="26"/>
      <c r="C50" s="125"/>
      <c r="D50" s="26"/>
      <c r="E50" s="127"/>
      <c r="F50" s="107"/>
    </row>
    <row r="51" spans="1:6" ht="15" customHeight="1">
      <c r="A51" s="106" t="s">
        <v>332</v>
      </c>
      <c r="B51" s="26">
        <v>4098584.73</v>
      </c>
      <c r="C51" s="125">
        <f>SUM('Egresos Reales'!E118)</f>
        <v>0</v>
      </c>
      <c r="D51" s="26">
        <f>SUM('Presupuesto Egresos'!E118)</f>
        <v>400000</v>
      </c>
      <c r="E51" s="127">
        <f>SUM(D51-C51)</f>
        <v>400000</v>
      </c>
      <c r="F51" s="107"/>
    </row>
    <row r="52" spans="1:6" ht="10.5" customHeight="1">
      <c r="A52" s="106"/>
      <c r="B52" s="26"/>
      <c r="C52" s="125"/>
      <c r="D52" s="26"/>
      <c r="E52" s="127"/>
      <c r="F52" s="107"/>
    </row>
    <row r="53" spans="1:6" ht="12.75">
      <c r="A53" s="106" t="s">
        <v>402</v>
      </c>
      <c r="B53" s="26">
        <v>0</v>
      </c>
      <c r="C53" s="125">
        <f>SUM('Egresos Reales'!E119)</f>
        <v>66939.92</v>
      </c>
      <c r="D53" s="26">
        <f>SUM('Presupuesto Egresos'!E119)</f>
        <v>0</v>
      </c>
      <c r="E53" s="127">
        <f>SUM(D53-C53)</f>
        <v>-66939.92</v>
      </c>
      <c r="F53" s="107"/>
    </row>
    <row r="54" spans="1:6" ht="10.5" customHeight="1">
      <c r="A54" s="106"/>
      <c r="B54" s="26"/>
      <c r="C54" s="125"/>
      <c r="D54" s="26"/>
      <c r="E54" s="127"/>
      <c r="F54" s="107"/>
    </row>
    <row r="55" spans="1:6" ht="12.75">
      <c r="A55" s="106" t="s">
        <v>456</v>
      </c>
      <c r="B55" s="26">
        <v>0</v>
      </c>
      <c r="C55" s="125">
        <f>SUM('Egresos Reales'!E120)</f>
        <v>0</v>
      </c>
      <c r="D55" s="26">
        <f>SUM('Presupuesto Egresos'!E120)</f>
        <v>0</v>
      </c>
      <c r="E55" s="127">
        <f>SUM(D55-C55)</f>
        <v>0</v>
      </c>
      <c r="F55" s="107"/>
    </row>
    <row r="56" spans="1:6" ht="10.5" customHeight="1">
      <c r="A56" s="106"/>
      <c r="B56" s="26"/>
      <c r="C56" s="125"/>
      <c r="D56" s="26"/>
      <c r="E56" s="127"/>
      <c r="F56" s="107"/>
    </row>
    <row r="57" spans="1:6" ht="12.75">
      <c r="A57" s="106" t="s">
        <v>333</v>
      </c>
      <c r="B57" s="26">
        <v>5284471.67</v>
      </c>
      <c r="C57" s="125">
        <f>SUM('Egresos Reales'!E121)</f>
        <v>0</v>
      </c>
      <c r="D57" s="26">
        <f>SUM('Presupuesto Egresos'!E121)</f>
        <v>0</v>
      </c>
      <c r="E57" s="127">
        <f>SUM(D57-C57)</f>
        <v>0</v>
      </c>
      <c r="F57" s="107"/>
    </row>
    <row r="58" spans="1:6" ht="10.5" customHeight="1">
      <c r="A58" s="106"/>
      <c r="B58" s="26"/>
      <c r="C58" s="125"/>
      <c r="D58" s="26"/>
      <c r="E58" s="127"/>
      <c r="F58" s="107"/>
    </row>
    <row r="59" spans="1:6" ht="12.75">
      <c r="A59" s="106" t="s">
        <v>344</v>
      </c>
      <c r="B59" s="143">
        <v>1377574.01</v>
      </c>
      <c r="C59" s="125">
        <f>SUM('Egresos Reales'!E122)</f>
        <v>0</v>
      </c>
      <c r="D59" s="26">
        <f>SUM('Presupuesto Egresos'!E122)</f>
        <v>0</v>
      </c>
      <c r="E59" s="127">
        <f>SUM(D59-C59)</f>
        <v>0</v>
      </c>
      <c r="F59" s="107"/>
    </row>
    <row r="60" spans="1:6" ht="10.5" customHeight="1">
      <c r="A60" s="106"/>
      <c r="B60" s="26"/>
      <c r="C60" s="125"/>
      <c r="D60" s="26"/>
      <c r="E60" s="127"/>
      <c r="F60" s="107"/>
    </row>
    <row r="61" spans="1:6" ht="12.75">
      <c r="A61" s="106" t="s">
        <v>404</v>
      </c>
      <c r="B61" s="26">
        <v>0</v>
      </c>
      <c r="C61" s="125">
        <f>SUM('Egresos Reales'!E123)</f>
        <v>518286.02</v>
      </c>
      <c r="D61" s="26">
        <f>SUM('Presupuesto Egresos'!E123)</f>
        <v>1243507.42</v>
      </c>
      <c r="E61" s="127">
        <f>SUM(D61-C61)</f>
        <v>725221.3999999999</v>
      </c>
      <c r="F61" s="107"/>
    </row>
    <row r="62" spans="1:6" ht="10.5" customHeight="1">
      <c r="A62" s="106"/>
      <c r="B62" s="26"/>
      <c r="C62" s="125"/>
      <c r="D62" s="26"/>
      <c r="E62" s="127"/>
      <c r="F62" s="107"/>
    </row>
    <row r="63" spans="1:6" ht="12.75">
      <c r="A63" s="106" t="s">
        <v>415</v>
      </c>
      <c r="B63" s="26">
        <v>281867.22</v>
      </c>
      <c r="C63" s="125">
        <f>SUM('Egresos Reales'!E124)</f>
        <v>0</v>
      </c>
      <c r="D63" s="26">
        <f>SUM('Presupuesto Egresos'!E124)</f>
        <v>0</v>
      </c>
      <c r="E63" s="127">
        <f>SUM(D63-C63)</f>
        <v>0</v>
      </c>
      <c r="F63" s="107"/>
    </row>
    <row r="64" spans="1:6" ht="10.5" customHeight="1">
      <c r="A64" s="106"/>
      <c r="B64" s="26"/>
      <c r="C64" s="125"/>
      <c r="D64" s="26"/>
      <c r="E64" s="127"/>
      <c r="F64" s="107"/>
    </row>
    <row r="65" spans="1:6" ht="12.75">
      <c r="A65" s="106" t="s">
        <v>356</v>
      </c>
      <c r="B65" s="26">
        <v>1369788.29</v>
      </c>
      <c r="C65" s="125">
        <f>SUM('Egresos Reales'!E125)</f>
        <v>0</v>
      </c>
      <c r="D65" s="26">
        <f>SUM('Presupuesto Egresos'!E125)</f>
        <v>817475.53</v>
      </c>
      <c r="E65" s="127">
        <f>SUM(D65-C65)</f>
        <v>817475.53</v>
      </c>
      <c r="F65" s="107"/>
    </row>
    <row r="66" spans="1:6" ht="10.5" customHeight="1">
      <c r="A66" s="106"/>
      <c r="B66" s="26"/>
      <c r="C66" s="125"/>
      <c r="D66" s="26"/>
      <c r="E66" s="127"/>
      <c r="F66" s="107"/>
    </row>
    <row r="67" spans="1:6" ht="12.75">
      <c r="A67" s="106" t="s">
        <v>452</v>
      </c>
      <c r="B67" s="26">
        <v>0</v>
      </c>
      <c r="C67" s="125">
        <f>SUM('Egresos Reales'!E126)</f>
        <v>0</v>
      </c>
      <c r="D67" s="26">
        <f>SUM('Presupuesto Egresos'!E126)</f>
        <v>2760000</v>
      </c>
      <c r="E67" s="127">
        <f>SUM(D67-C67)</f>
        <v>2760000</v>
      </c>
      <c r="F67" s="107"/>
    </row>
    <row r="68" spans="1:6" ht="10.5" customHeight="1">
      <c r="A68" s="106"/>
      <c r="B68" s="26"/>
      <c r="C68" s="125"/>
      <c r="D68" s="26"/>
      <c r="E68" s="127"/>
      <c r="F68" s="107"/>
    </row>
    <row r="69" spans="1:6" ht="12.75">
      <c r="A69" s="8" t="s">
        <v>413</v>
      </c>
      <c r="B69" s="26">
        <v>5567696.85</v>
      </c>
      <c r="C69" s="125">
        <f>SUM('Egresos Reales'!E127)</f>
        <v>0</v>
      </c>
      <c r="D69" s="26">
        <f>SUM('Presupuesto Egresos'!E127)</f>
        <v>2000000</v>
      </c>
      <c r="E69" s="127">
        <f>SUM(D69-C69)</f>
        <v>2000000</v>
      </c>
      <c r="F69" s="107"/>
    </row>
    <row r="70" spans="1:6" ht="10.5" customHeight="1">
      <c r="A70" s="8"/>
      <c r="B70" s="26"/>
      <c r="C70" s="125"/>
      <c r="D70" s="26"/>
      <c r="E70" s="127"/>
      <c r="F70" s="107"/>
    </row>
    <row r="71" spans="1:6" ht="12.75">
      <c r="A71" s="8" t="s">
        <v>430</v>
      </c>
      <c r="B71" s="26">
        <v>0</v>
      </c>
      <c r="C71" s="125">
        <f>SUM('Egresos Reales'!E128)</f>
        <v>3335317.7199999997</v>
      </c>
      <c r="D71" s="26">
        <f>SUM('Presupuesto Egresos'!E128)</f>
        <v>9636883.58</v>
      </c>
      <c r="E71" s="127">
        <f>SUM(D71-C71)</f>
        <v>6301565.86</v>
      </c>
      <c r="F71" s="107"/>
    </row>
    <row r="72" spans="1:6" ht="10.5" customHeight="1">
      <c r="A72" s="8"/>
      <c r="B72" s="26"/>
      <c r="C72" s="125"/>
      <c r="D72" s="26"/>
      <c r="E72" s="127"/>
      <c r="F72" s="107"/>
    </row>
    <row r="73" spans="1:6" ht="12.75">
      <c r="A73" s="8" t="s">
        <v>322</v>
      </c>
      <c r="B73" s="26">
        <v>0</v>
      </c>
      <c r="C73" s="125">
        <f>SUM('Egresos Reales'!E129)</f>
        <v>3687708.7</v>
      </c>
      <c r="D73" s="26">
        <f>SUM('Presupuesto Egresos'!E129)</f>
        <v>4000000</v>
      </c>
      <c r="E73" s="127">
        <f>SUM(D73-C73)</f>
        <v>312291.2999999998</v>
      </c>
      <c r="F73" s="107"/>
    </row>
    <row r="74" spans="1:6" ht="10.5" customHeight="1">
      <c r="A74" s="8"/>
      <c r="B74" s="26"/>
      <c r="C74" s="125"/>
      <c r="D74" s="26"/>
      <c r="E74" s="127"/>
      <c r="F74" s="107"/>
    </row>
    <row r="75" spans="1:6" ht="12.75">
      <c r="A75" s="8" t="s">
        <v>416</v>
      </c>
      <c r="B75" s="26">
        <v>1480188.69</v>
      </c>
      <c r="C75" s="125">
        <f>SUM('Egresos Reales'!E130)</f>
        <v>0</v>
      </c>
      <c r="D75" s="26">
        <f>SUM('Presupuesto Egresos'!E130)</f>
        <v>709623.3200000001</v>
      </c>
      <c r="E75" s="127">
        <f>SUM(D75-C75)</f>
        <v>709623.3200000001</v>
      </c>
      <c r="F75" s="107"/>
    </row>
    <row r="76" spans="1:6" ht="10.5" customHeight="1">
      <c r="A76" s="16"/>
      <c r="B76" s="26"/>
      <c r="C76" s="125"/>
      <c r="D76" s="26"/>
      <c r="E76" s="127"/>
      <c r="F76" s="107"/>
    </row>
    <row r="77" spans="1:6" ht="12.75">
      <c r="A77" s="16" t="s">
        <v>457</v>
      </c>
      <c r="B77" s="26">
        <v>0</v>
      </c>
      <c r="C77" s="125">
        <f>SUM('Egresos Reales'!E131)</f>
        <v>701338.56</v>
      </c>
      <c r="D77" s="26">
        <f>SUM('Presupuesto Egresos'!E131)</f>
        <v>0</v>
      </c>
      <c r="E77" s="127">
        <f>SUM(D77-C77)</f>
        <v>-701338.56</v>
      </c>
      <c r="F77" s="107"/>
    </row>
    <row r="78" spans="1:6" ht="12.75" hidden="1">
      <c r="A78" s="106"/>
      <c r="B78" s="26"/>
      <c r="C78" s="125"/>
      <c r="D78" s="26"/>
      <c r="E78" s="127"/>
      <c r="F78" s="107"/>
    </row>
    <row r="79" spans="1:6" ht="12.75">
      <c r="A79" s="113" t="s">
        <v>4</v>
      </c>
      <c r="B79" s="101">
        <f>SUM(B8:B77)</f>
        <v>31453146.029999997</v>
      </c>
      <c r="C79" s="204">
        <f>SUM(C8:C77)</f>
        <v>27611915.689999998</v>
      </c>
      <c r="D79" s="204">
        <f>SUM(D8:D77)</f>
        <v>61229421.57</v>
      </c>
      <c r="E79" s="204">
        <f>SUM(E8:E77)</f>
        <v>33617505.879999995</v>
      </c>
      <c r="F79" s="114"/>
    </row>
    <row r="80" spans="1:6" ht="12.75">
      <c r="A80" s="106"/>
      <c r="B80" s="16"/>
      <c r="C80" s="16"/>
      <c r="D80" s="16"/>
      <c r="E80" s="16"/>
      <c r="F80" s="107"/>
    </row>
    <row r="81" spans="1:6" ht="13.5" thickBot="1">
      <c r="A81" s="117"/>
      <c r="B81" s="118"/>
      <c r="C81" s="118"/>
      <c r="D81" s="118"/>
      <c r="E81" s="118"/>
      <c r="F81" s="119"/>
    </row>
  </sheetData>
  <sheetProtection/>
  <mergeCells count="4">
    <mergeCell ref="A2:F2"/>
    <mergeCell ref="A3:F3"/>
    <mergeCell ref="B5:C5"/>
    <mergeCell ref="A1:F1"/>
  </mergeCells>
  <printOptions horizontalCentered="1"/>
  <pageMargins left="0.18" right="0.18" top="0.22" bottom="0.1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32.57421875" style="0" customWidth="1"/>
    <col min="2" max="2" width="18.7109375" style="0" bestFit="1" customWidth="1"/>
    <col min="3" max="5" width="16.8515625" style="0" customWidth="1"/>
    <col min="6" max="6" width="47.281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5</v>
      </c>
      <c r="B3" s="220"/>
      <c r="C3" s="220"/>
      <c r="D3" s="220"/>
      <c r="E3" s="220"/>
      <c r="F3" s="220"/>
    </row>
    <row r="4" ht="13.5" thickBot="1"/>
    <row r="5" spans="1:6" ht="13.5" thickBot="1">
      <c r="A5" s="3" t="s">
        <v>0</v>
      </c>
      <c r="B5" s="222" t="s">
        <v>178</v>
      </c>
      <c r="C5" s="223"/>
      <c r="D5" s="3" t="s">
        <v>31</v>
      </c>
      <c r="E5" s="3" t="s">
        <v>32</v>
      </c>
      <c r="F5" s="3" t="s">
        <v>196</v>
      </c>
    </row>
    <row r="6" spans="1:6" ht="13.5" thickBot="1">
      <c r="A6" s="2"/>
      <c r="B6" s="4">
        <v>2009</v>
      </c>
      <c r="C6" s="4">
        <v>2010</v>
      </c>
      <c r="D6" s="4">
        <v>2010</v>
      </c>
      <c r="E6" s="4"/>
      <c r="F6" s="4"/>
    </row>
    <row r="8" spans="1:6" ht="12.75">
      <c r="A8" s="7" t="s">
        <v>9</v>
      </c>
      <c r="B8" s="10">
        <v>82490697.32</v>
      </c>
      <c r="C8" s="10">
        <f>SUM('Ingresos Reales'!E7)</f>
        <v>93747585.86</v>
      </c>
      <c r="D8" s="10">
        <f>SUM('Presupuesto Ingresos'!E7)</f>
        <v>87706000</v>
      </c>
      <c r="E8" s="10">
        <f>SUM(C8-D8)</f>
        <v>6041585.859999999</v>
      </c>
      <c r="F8" s="7"/>
    </row>
    <row r="9" spans="1:6" ht="12.75">
      <c r="A9" s="8"/>
      <c r="B9" s="11"/>
      <c r="C9" s="11"/>
      <c r="D9" s="11"/>
      <c r="E9" s="11"/>
      <c r="F9" s="8"/>
    </row>
    <row r="10" spans="1:6" ht="12.75">
      <c r="A10" s="8" t="s">
        <v>10</v>
      </c>
      <c r="B10" s="11">
        <v>16795666.12</v>
      </c>
      <c r="C10" s="11">
        <f>SUM('Ingresos Reales'!E15)</f>
        <v>9628733.620000001</v>
      </c>
      <c r="D10" s="11">
        <f>SUM('Presupuesto Ingresos'!E15)</f>
        <v>19330000</v>
      </c>
      <c r="E10" s="11">
        <f>SUM(C10-D10)</f>
        <v>-9701266.379999999</v>
      </c>
      <c r="F10" s="8"/>
    </row>
    <row r="11" spans="1:6" ht="12.75">
      <c r="A11" s="8"/>
      <c r="B11" s="11"/>
      <c r="C11" s="11"/>
      <c r="D11" s="11"/>
      <c r="E11" s="11"/>
      <c r="F11" s="8"/>
    </row>
    <row r="12" spans="1:6" ht="12.75">
      <c r="A12" s="8" t="s">
        <v>198</v>
      </c>
      <c r="B12" s="11">
        <v>0</v>
      </c>
      <c r="C12" s="11">
        <f>SUM('Ingresos Reales'!E29)</f>
        <v>0</v>
      </c>
      <c r="D12" s="11">
        <f>SUM('Presupuesto Ingresos'!E29)</f>
        <v>0</v>
      </c>
      <c r="E12" s="11">
        <f>SUM(C12-D12)</f>
        <v>0</v>
      </c>
      <c r="F12" s="8"/>
    </row>
    <row r="13" spans="1:6" ht="12.75">
      <c r="A13" s="8"/>
      <c r="B13" s="11"/>
      <c r="C13" s="11"/>
      <c r="D13" s="11"/>
      <c r="E13" s="11"/>
      <c r="F13" s="8"/>
    </row>
    <row r="14" spans="1:6" ht="12.75">
      <c r="A14" s="8" t="s">
        <v>11</v>
      </c>
      <c r="B14" s="11">
        <v>1520551.81</v>
      </c>
      <c r="C14" s="11">
        <f>SUM('Ingresos Reales'!E34)</f>
        <v>2609330.25</v>
      </c>
      <c r="D14" s="11">
        <f>SUM('Presupuesto Ingresos'!E34)</f>
        <v>1740000</v>
      </c>
      <c r="E14" s="11">
        <f>SUM(C14-D14)</f>
        <v>869330.25</v>
      </c>
      <c r="F14" s="8"/>
    </row>
    <row r="15" spans="1:6" ht="12.75">
      <c r="A15" s="8"/>
      <c r="B15" s="11"/>
      <c r="C15" s="11"/>
      <c r="D15" s="11"/>
      <c r="E15" s="11"/>
      <c r="F15" s="8"/>
    </row>
    <row r="16" spans="1:6" ht="12.75">
      <c r="A16" s="8" t="s">
        <v>12</v>
      </c>
      <c r="B16" s="11">
        <v>12710696.16</v>
      </c>
      <c r="C16" s="11">
        <f>SUM('Ingresos Reales'!E47)</f>
        <v>11967390.370000001</v>
      </c>
      <c r="D16" s="11">
        <f>SUM('Presupuesto Ingresos'!E47)</f>
        <v>13060000</v>
      </c>
      <c r="E16" s="11">
        <f>SUM(C16-D16)</f>
        <v>-1092609.629999999</v>
      </c>
      <c r="F16" s="8"/>
    </row>
    <row r="17" spans="1:6" ht="12.75">
      <c r="A17" s="8"/>
      <c r="B17" s="11"/>
      <c r="C17" s="11"/>
      <c r="D17" s="11"/>
      <c r="E17" s="11"/>
      <c r="F17" s="8"/>
    </row>
    <row r="18" spans="1:6" ht="12.75">
      <c r="A18" s="8" t="s">
        <v>13</v>
      </c>
      <c r="B18" s="11">
        <v>54841046</v>
      </c>
      <c r="C18" s="11">
        <f>SUM('Ingresos Reales'!E57)</f>
        <v>75525004.2</v>
      </c>
      <c r="D18" s="11">
        <f>SUM('Presupuesto Ingresos'!E56)</f>
        <v>55575000</v>
      </c>
      <c r="E18" s="11">
        <f>SUM(C18-D18)</f>
        <v>19950004.200000003</v>
      </c>
      <c r="F18" s="8"/>
    </row>
    <row r="19" spans="1:6" ht="12.75">
      <c r="A19" s="8"/>
      <c r="B19" s="11"/>
      <c r="C19" s="11"/>
      <c r="D19" s="11"/>
      <c r="E19" s="11"/>
      <c r="F19" s="8"/>
    </row>
    <row r="20" spans="1:6" ht="12.75">
      <c r="A20" s="8" t="s">
        <v>1</v>
      </c>
      <c r="B20" s="11">
        <v>4104052.74</v>
      </c>
      <c r="C20" s="11">
        <f>SUM('Ingresos Reales'!E67)</f>
        <v>3534681.4499999997</v>
      </c>
      <c r="D20" s="11">
        <f>SUM('Presupuesto Ingresos'!E66)</f>
        <v>4347261</v>
      </c>
      <c r="E20" s="11">
        <f>SUM(C20-D20)</f>
        <v>-812579.5500000003</v>
      </c>
      <c r="F20" s="8"/>
    </row>
    <row r="21" spans="1:6" ht="12.75">
      <c r="A21" s="8"/>
      <c r="B21" s="11"/>
      <c r="C21" s="11"/>
      <c r="D21" s="11"/>
      <c r="E21" s="11"/>
      <c r="F21" s="8"/>
    </row>
    <row r="22" spans="1:6" ht="12.75">
      <c r="A22" s="8" t="s">
        <v>2</v>
      </c>
      <c r="B22" s="11">
        <v>42350144.93</v>
      </c>
      <c r="C22" s="11">
        <f>SUM('Ingresos Reales'!E73)</f>
        <v>43799590.730000004</v>
      </c>
      <c r="D22" s="11">
        <f>SUM('Presupuesto Ingresos'!E72)</f>
        <v>43545621</v>
      </c>
      <c r="E22" s="11">
        <f>SUM(C22-D22)</f>
        <v>253969.73000000417</v>
      </c>
      <c r="F22" s="8"/>
    </row>
    <row r="23" spans="1:6" ht="12.75">
      <c r="A23" s="8"/>
      <c r="B23" s="11"/>
      <c r="C23" s="11"/>
      <c r="D23" s="11"/>
      <c r="E23" s="11"/>
      <c r="F23" s="8"/>
    </row>
    <row r="24" spans="1:6" ht="12.75">
      <c r="A24" s="8" t="s">
        <v>185</v>
      </c>
      <c r="B24" s="11">
        <v>0</v>
      </c>
      <c r="C24" s="11">
        <f>SUM('Ingresos Reales'!E79)</f>
        <v>2544209.98</v>
      </c>
      <c r="D24" s="11">
        <f>SUM('Presupuesto Ingresos'!E78)</f>
        <v>0</v>
      </c>
      <c r="E24" s="11">
        <f>SUM(C24-D24)</f>
        <v>2544209.98</v>
      </c>
      <c r="F24" s="8"/>
    </row>
    <row r="25" spans="1:6" ht="12.75">
      <c r="A25" s="8"/>
      <c r="B25" s="11"/>
      <c r="C25" s="11"/>
      <c r="D25" s="11"/>
      <c r="E25" s="11"/>
      <c r="F25" s="8"/>
    </row>
    <row r="26" spans="1:6" ht="12.75">
      <c r="A26" s="8" t="s">
        <v>139</v>
      </c>
      <c r="B26" s="11">
        <v>45850256.11</v>
      </c>
      <c r="C26" s="11">
        <f>SUM('Ingresos Reales'!E81)</f>
        <v>18510262.880000003</v>
      </c>
      <c r="D26" s="11">
        <f>SUM('Presupuesto Ingresos'!E80)</f>
        <v>15361400</v>
      </c>
      <c r="E26" s="11">
        <f>SUM(C26-D26)</f>
        <v>3148862.8800000027</v>
      </c>
      <c r="F26" s="8"/>
    </row>
    <row r="27" spans="1:6" ht="12.75">
      <c r="A27" s="8"/>
      <c r="B27" s="11"/>
      <c r="C27" s="11"/>
      <c r="D27" s="11"/>
      <c r="E27" s="11"/>
      <c r="F27" s="8"/>
    </row>
    <row r="28" spans="1:6" ht="12.75">
      <c r="A28" s="8" t="s">
        <v>16</v>
      </c>
      <c r="B28" s="11">
        <v>506600</v>
      </c>
      <c r="C28" s="11">
        <f>SUM('Ingresos Reales'!E105)</f>
        <v>0</v>
      </c>
      <c r="D28" s="11">
        <f>SUM('Presupuesto Ingresos'!E104)</f>
        <v>0</v>
      </c>
      <c r="E28" s="11">
        <f>SUM(C28-D28)</f>
        <v>0</v>
      </c>
      <c r="F28" s="8"/>
    </row>
    <row r="29" spans="1:6" ht="12.75">
      <c r="A29" s="8"/>
      <c r="B29" s="11"/>
      <c r="C29" s="11"/>
      <c r="D29" s="11"/>
      <c r="E29" s="11"/>
      <c r="F29" s="8"/>
    </row>
    <row r="30" spans="1:6" ht="12.75">
      <c r="A30" s="8" t="s">
        <v>14</v>
      </c>
      <c r="B30" s="11">
        <v>0</v>
      </c>
      <c r="C30" s="11">
        <f>SUM('Ingresos Reales'!E107)</f>
        <v>13395847.74</v>
      </c>
      <c r="D30" s="11">
        <f>SUM('Presupuesto Ingresos'!E106)</f>
        <v>75283323.8</v>
      </c>
      <c r="E30" s="11">
        <f>SUM(C30-D30)</f>
        <v>-61887476.059999995</v>
      </c>
      <c r="F30" s="8"/>
    </row>
    <row r="31" spans="1:6" ht="12.75">
      <c r="A31" s="8"/>
      <c r="B31" s="11"/>
      <c r="C31" s="11"/>
      <c r="D31" s="11"/>
      <c r="E31" s="11"/>
      <c r="F31" s="8"/>
    </row>
    <row r="32" spans="1:6" ht="12.75">
      <c r="A32" s="8" t="s">
        <v>17</v>
      </c>
      <c r="B32" s="11">
        <v>1313514.77</v>
      </c>
      <c r="C32" s="11">
        <f>SUM('Ingresos Reales'!E114)</f>
        <v>1185321.53</v>
      </c>
      <c r="D32" s="11">
        <f>SUM('Presupuesto Ingresos'!E113)</f>
        <v>0</v>
      </c>
      <c r="E32" s="11">
        <f>SUM(C32-D32)</f>
        <v>1185321.53</v>
      </c>
      <c r="F32" s="8"/>
    </row>
    <row r="33" spans="1:6" ht="12.75">
      <c r="A33" s="9"/>
      <c r="B33" s="12"/>
      <c r="C33" s="12"/>
      <c r="D33" s="12"/>
      <c r="E33" s="11"/>
      <c r="F33" s="8"/>
    </row>
    <row r="34" spans="1:7" ht="12.75">
      <c r="A34" s="5" t="s">
        <v>4</v>
      </c>
      <c r="B34" s="6">
        <f>SUM(B8:B32)</f>
        <v>262483225.96</v>
      </c>
      <c r="C34" s="6">
        <f>SUM(C8:C32)</f>
        <v>276447958.60999995</v>
      </c>
      <c r="D34" s="6">
        <f>SUM(D8:D32)</f>
        <v>315948605.8</v>
      </c>
      <c r="E34" s="6">
        <f>SUM(E8:E32)</f>
        <v>-39500647.18999998</v>
      </c>
      <c r="F34" s="21"/>
      <c r="G34" s="1"/>
    </row>
    <row r="35" spans="1:6" ht="12.75">
      <c r="A35" s="13"/>
      <c r="B35" s="14"/>
      <c r="C35" s="14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5"/>
      <c r="B46" s="16"/>
      <c r="C46" s="16"/>
      <c r="D46" s="16"/>
      <c r="E46" s="16"/>
      <c r="F46" s="17"/>
    </row>
    <row r="47" spans="1:6" ht="12.75">
      <c r="A47" s="15"/>
      <c r="B47" s="16"/>
      <c r="C47" s="16"/>
      <c r="D47" s="16"/>
      <c r="E47" s="16"/>
      <c r="F47" s="17"/>
    </row>
    <row r="48" spans="1:6" ht="12.75">
      <c r="A48" s="18"/>
      <c r="B48" s="19"/>
      <c r="C48" s="19"/>
      <c r="D48" s="19"/>
      <c r="E48" s="19"/>
      <c r="F48" s="20"/>
    </row>
  </sheetData>
  <sheetProtection/>
  <mergeCells count="4">
    <mergeCell ref="A2:F2"/>
    <mergeCell ref="A3:F3"/>
    <mergeCell ref="A1:F1"/>
    <mergeCell ref="B5:C5"/>
  </mergeCells>
  <printOptions horizontalCentered="1"/>
  <pageMargins left="0.3937007874015748" right="0.18" top="0.23" bottom="0.21" header="0" footer="0"/>
  <pageSetup horizontalDpi="600" verticalDpi="600" orientation="landscape" scale="9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="75" zoomScaleNormal="75" zoomScaleSheetLayoutView="75" zoomScalePageLayoutView="0" workbookViewId="0" topLeftCell="A1">
      <selection activeCell="A1" sqref="A1:E1"/>
    </sheetView>
  </sheetViews>
  <sheetFormatPr defaultColWidth="11.421875" defaultRowHeight="12.75"/>
  <cols>
    <col min="1" max="1" width="66.421875" style="0" customWidth="1"/>
    <col min="2" max="4" width="15.57421875" style="0" bestFit="1" customWidth="1"/>
    <col min="5" max="5" width="16.140625" style="0" bestFit="1" customWidth="1"/>
    <col min="6" max="7" width="13.7109375" style="0" bestFit="1" customWidth="1"/>
  </cols>
  <sheetData>
    <row r="1" spans="1:5" ht="15.75">
      <c r="A1" s="221" t="s">
        <v>309</v>
      </c>
      <c r="B1" s="221"/>
      <c r="C1" s="221"/>
      <c r="D1" s="221"/>
      <c r="E1" s="221"/>
    </row>
    <row r="2" spans="1:5" ht="15.75">
      <c r="A2" s="221" t="s">
        <v>286</v>
      </c>
      <c r="B2" s="221"/>
      <c r="C2" s="221"/>
      <c r="D2" s="221"/>
      <c r="E2" s="221"/>
    </row>
    <row r="3" spans="1:5" ht="15.75">
      <c r="A3" s="221" t="s">
        <v>475</v>
      </c>
      <c r="B3" s="221"/>
      <c r="C3" s="221"/>
      <c r="D3" s="221"/>
      <c r="E3" s="221"/>
    </row>
    <row r="4" spans="1:5" ht="15.75">
      <c r="A4" s="39"/>
      <c r="B4" s="40"/>
      <c r="C4" s="40"/>
      <c r="D4" s="40"/>
      <c r="E4" s="40"/>
    </row>
    <row r="5" spans="1:5" ht="12.75">
      <c r="A5" s="47"/>
      <c r="B5" s="62" t="s">
        <v>6</v>
      </c>
      <c r="C5" s="62" t="s">
        <v>7</v>
      </c>
      <c r="D5" s="62" t="s">
        <v>8</v>
      </c>
      <c r="E5" s="62" t="s">
        <v>66</v>
      </c>
    </row>
    <row r="6" spans="1:5" ht="13.5" thickBot="1">
      <c r="A6" s="89"/>
      <c r="B6" s="16"/>
      <c r="C6" s="16"/>
      <c r="D6" s="16"/>
      <c r="E6" s="16"/>
    </row>
    <row r="7" spans="1:5" ht="13.5" thickBot="1">
      <c r="A7" s="47" t="s">
        <v>65</v>
      </c>
      <c r="B7" s="43">
        <v>36319284.72</v>
      </c>
      <c r="C7" s="90">
        <f>SUM(B267)</f>
        <v>95746689.04000002</v>
      </c>
      <c r="D7" s="90">
        <f>SUM(C267)</f>
        <v>88666739.91000003</v>
      </c>
      <c r="E7" s="43">
        <v>36319284.72</v>
      </c>
    </row>
    <row r="8" spans="1:5" ht="12.75">
      <c r="A8" s="16"/>
      <c r="B8" s="144"/>
      <c r="C8" s="62"/>
      <c r="D8" s="62"/>
      <c r="E8" s="16"/>
    </row>
    <row r="9" spans="1:7" ht="12.75">
      <c r="A9" s="91" t="s">
        <v>30</v>
      </c>
      <c r="B9" s="63"/>
      <c r="C9" s="63"/>
      <c r="D9" s="63"/>
      <c r="E9" s="63"/>
      <c r="G9" s="41"/>
    </row>
    <row r="10" spans="1:7" ht="12.75">
      <c r="A10" s="92"/>
      <c r="B10" s="93"/>
      <c r="C10" s="93"/>
      <c r="D10" s="93"/>
      <c r="E10" s="93"/>
      <c r="G10" s="41"/>
    </row>
    <row r="11" spans="1:7" ht="12.75">
      <c r="A11" s="83" t="s">
        <v>9</v>
      </c>
      <c r="B11" s="84"/>
      <c r="C11" s="84"/>
      <c r="D11" s="84"/>
      <c r="E11" s="84"/>
      <c r="G11" s="41"/>
    </row>
    <row r="12" spans="1:7" ht="12.75">
      <c r="A12" s="57" t="s">
        <v>67</v>
      </c>
      <c r="B12" s="64">
        <f>SUM('Ingresos Reales'!B8)</f>
        <v>52323204</v>
      </c>
      <c r="C12" s="64">
        <f>SUM('Ingresos Reales'!C8)</f>
        <v>12004119</v>
      </c>
      <c r="D12" s="64">
        <f>SUM('Ingresos Reales'!D8)</f>
        <v>7108963</v>
      </c>
      <c r="E12" s="64">
        <f aca="true" t="shared" si="0" ref="E12:E17">SUM(B12:D12)</f>
        <v>71436286</v>
      </c>
      <c r="G12" s="41"/>
    </row>
    <row r="13" spans="1:7" ht="12.75">
      <c r="A13" s="57" t="s">
        <v>223</v>
      </c>
      <c r="B13" s="64">
        <f>SUM('Ingresos Reales'!B9)</f>
        <v>9423853.85</v>
      </c>
      <c r="C13" s="64">
        <f>SUM('Ingresos Reales'!C9)</f>
        <v>6153297.12</v>
      </c>
      <c r="D13" s="64">
        <f>SUM('Ingresos Reales'!D9)</f>
        <v>6726849.89</v>
      </c>
      <c r="E13" s="64">
        <f t="shared" si="0"/>
        <v>22304000.86</v>
      </c>
      <c r="G13" s="41"/>
    </row>
    <row r="14" spans="1:5" ht="12.75">
      <c r="A14" s="57" t="s">
        <v>224</v>
      </c>
      <c r="B14" s="64">
        <f>SUM('Ingresos Reales'!B10)</f>
        <v>1638</v>
      </c>
      <c r="C14" s="64">
        <f>SUM('Ingresos Reales'!C10)</f>
        <v>3984</v>
      </c>
      <c r="D14" s="64">
        <f>SUM('Ingresos Reales'!D10)</f>
        <v>1677</v>
      </c>
      <c r="E14" s="64">
        <f t="shared" si="0"/>
        <v>7299</v>
      </c>
    </row>
    <row r="15" spans="1:5" ht="12.75">
      <c r="A15" s="57" t="s">
        <v>68</v>
      </c>
      <c r="B15" s="64">
        <f>SUM('Ingresos Reales'!B11)</f>
        <v>0</v>
      </c>
      <c r="C15" s="64">
        <f>SUM('Ingresos Reales'!C11)</f>
        <v>0</v>
      </c>
      <c r="D15" s="64">
        <f>SUM('Ingresos Reales'!D11)</f>
        <v>0</v>
      </c>
      <c r="E15" s="64">
        <f t="shared" si="0"/>
        <v>0</v>
      </c>
    </row>
    <row r="16" spans="1:5" ht="12.75">
      <c r="A16" s="57" t="s">
        <v>69</v>
      </c>
      <c r="B16" s="64">
        <f>SUM('Ingresos Reales'!B12)</f>
        <v>0</v>
      </c>
      <c r="C16" s="64">
        <f>SUM('Ingresos Reales'!C12)</f>
        <v>0</v>
      </c>
      <c r="D16" s="64">
        <f>SUM('Ingresos Reales'!D12)</f>
        <v>0</v>
      </c>
      <c r="E16" s="64">
        <f t="shared" si="0"/>
        <v>0</v>
      </c>
    </row>
    <row r="17" spans="1:5" ht="12.75">
      <c r="A17" s="57" t="s">
        <v>202</v>
      </c>
      <c r="B17" s="64">
        <f>SUM('Ingresos Reales'!B13)</f>
        <v>0</v>
      </c>
      <c r="C17" s="64">
        <f>SUM('Ingresos Reales'!C13)</f>
        <v>0</v>
      </c>
      <c r="D17" s="64">
        <f>SUM('Ingresos Reales'!D13)</f>
        <v>0</v>
      </c>
      <c r="E17" s="64">
        <f t="shared" si="0"/>
        <v>0</v>
      </c>
    </row>
    <row r="18" spans="1:5" ht="12.75">
      <c r="A18" s="58" t="s">
        <v>70</v>
      </c>
      <c r="B18" s="65">
        <f>SUM(B12:B17)</f>
        <v>61748695.85</v>
      </c>
      <c r="C18" s="65">
        <f>SUM(C12:C17)</f>
        <v>18161400.12</v>
      </c>
      <c r="D18" s="65">
        <f>SUM(D12:D17)</f>
        <v>13837489.89</v>
      </c>
      <c r="E18" s="65">
        <f>SUM(E12:E17)</f>
        <v>93747585.86</v>
      </c>
    </row>
    <row r="19" spans="1:5" ht="12.75">
      <c r="A19" s="56" t="s">
        <v>10</v>
      </c>
      <c r="B19" s="64"/>
      <c r="C19" s="64"/>
      <c r="D19" s="64"/>
      <c r="E19" s="64"/>
    </row>
    <row r="20" spans="1:5" ht="12.75">
      <c r="A20" s="57" t="s">
        <v>225</v>
      </c>
      <c r="B20" s="64">
        <f>SUM('Ingresos Reales'!B16)</f>
        <v>0</v>
      </c>
      <c r="C20" s="64">
        <f>SUM('Ingresos Reales'!C16)</f>
        <v>0</v>
      </c>
      <c r="D20" s="64">
        <f>SUM('Ingresos Reales'!D16)</f>
        <v>0</v>
      </c>
      <c r="E20" s="64">
        <f aca="true" t="shared" si="1" ref="E20:E31">SUM(B20:D20)</f>
        <v>0</v>
      </c>
    </row>
    <row r="21" spans="1:5" ht="12.75">
      <c r="A21" s="57" t="s">
        <v>226</v>
      </c>
      <c r="B21" s="64">
        <f>SUM('Ingresos Reales'!B17)</f>
        <v>1696</v>
      </c>
      <c r="C21" s="64">
        <f>SUM('Ingresos Reales'!C17)</f>
        <v>7773</v>
      </c>
      <c r="D21" s="64">
        <f>SUM('Ingresos Reales'!D17)</f>
        <v>171333.8</v>
      </c>
      <c r="E21" s="64">
        <f t="shared" si="1"/>
        <v>180802.8</v>
      </c>
    </row>
    <row r="22" spans="1:5" ht="12.75">
      <c r="A22" s="57" t="s">
        <v>227</v>
      </c>
      <c r="B22" s="64">
        <f>SUM('Ingresos Reales'!B18)</f>
        <v>1232157.93</v>
      </c>
      <c r="C22" s="64">
        <f>SUM('Ingresos Reales'!C18)</f>
        <v>1407035.73</v>
      </c>
      <c r="D22" s="64">
        <f>SUM('Ingresos Reales'!D18)</f>
        <v>2293732.14</v>
      </c>
      <c r="E22" s="64">
        <f t="shared" si="1"/>
        <v>4932925.800000001</v>
      </c>
    </row>
    <row r="23" spans="1:5" ht="12.75">
      <c r="A23" s="57" t="s">
        <v>228</v>
      </c>
      <c r="B23" s="64">
        <f>SUM('Ingresos Reales'!B19)</f>
        <v>43695</v>
      </c>
      <c r="C23" s="64">
        <f>SUM('Ingresos Reales'!C19)</f>
        <v>84665</v>
      </c>
      <c r="D23" s="64">
        <f>SUM('Ingresos Reales'!D19)</f>
        <v>77208</v>
      </c>
      <c r="E23" s="64">
        <f t="shared" si="1"/>
        <v>205568</v>
      </c>
    </row>
    <row r="24" spans="1:5" ht="12.75">
      <c r="A24" s="57" t="s">
        <v>229</v>
      </c>
      <c r="B24" s="64">
        <f>SUM('Ingresos Reales'!B20)</f>
        <v>5433.2</v>
      </c>
      <c r="C24" s="64">
        <f>SUM('Ingresos Reales'!C20)</f>
        <v>33655</v>
      </c>
      <c r="D24" s="64">
        <f>SUM('Ingresos Reales'!D20)</f>
        <v>1415305.4</v>
      </c>
      <c r="E24" s="64">
        <f t="shared" si="1"/>
        <v>1454393.5999999999</v>
      </c>
    </row>
    <row r="25" spans="1:5" ht="12.75">
      <c r="A25" s="57" t="s">
        <v>230</v>
      </c>
      <c r="B25" s="64">
        <f>SUM('Ingresos Reales'!B21)</f>
        <v>0</v>
      </c>
      <c r="C25" s="64">
        <f>SUM('Ingresos Reales'!C21)</f>
        <v>0</v>
      </c>
      <c r="D25" s="64">
        <f>SUM('Ingresos Reales'!D21)</f>
        <v>0</v>
      </c>
      <c r="E25" s="64">
        <f t="shared" si="1"/>
        <v>0</v>
      </c>
    </row>
    <row r="26" spans="1:5" ht="12.75">
      <c r="A26" s="57" t="s">
        <v>231</v>
      </c>
      <c r="B26" s="64">
        <f>SUM('Ingresos Reales'!B22)</f>
        <v>200486</v>
      </c>
      <c r="C26" s="64">
        <f>SUM('Ingresos Reales'!C22)</f>
        <v>222761.08</v>
      </c>
      <c r="D26" s="64">
        <f>SUM('Ingresos Reales'!D22)</f>
        <v>240046.24</v>
      </c>
      <c r="E26" s="64">
        <f t="shared" si="1"/>
        <v>663293.32</v>
      </c>
    </row>
    <row r="27" spans="1:5" ht="12.75">
      <c r="A27" s="57" t="s">
        <v>232</v>
      </c>
      <c r="B27" s="64">
        <f>SUM('Ingresos Reales'!B23)</f>
        <v>0</v>
      </c>
      <c r="C27" s="64">
        <f>SUM('Ingresos Reales'!C23)</f>
        <v>0</v>
      </c>
      <c r="D27" s="64">
        <f>SUM('Ingresos Reales'!D23)</f>
        <v>0</v>
      </c>
      <c r="E27" s="64">
        <f t="shared" si="1"/>
        <v>0</v>
      </c>
    </row>
    <row r="28" spans="1:5" ht="12.75">
      <c r="A28" s="57" t="s">
        <v>233</v>
      </c>
      <c r="B28" s="64">
        <f>SUM('Ingresos Reales'!B24)</f>
        <v>0</v>
      </c>
      <c r="C28" s="64">
        <f>SUM('Ingresos Reales'!C24)</f>
        <v>0</v>
      </c>
      <c r="D28" s="64">
        <f>SUM('Ingresos Reales'!D24)</f>
        <v>0</v>
      </c>
      <c r="E28" s="64">
        <f t="shared" si="1"/>
        <v>0</v>
      </c>
    </row>
    <row r="29" spans="1:5" ht="12.75">
      <c r="A29" s="57" t="s">
        <v>234</v>
      </c>
      <c r="B29" s="64">
        <f>SUM('Ingresos Reales'!B25)</f>
        <v>120990.8</v>
      </c>
      <c r="C29" s="64">
        <f>SUM('Ingresos Reales'!C25)</f>
        <v>40836.3</v>
      </c>
      <c r="D29" s="64">
        <f>SUM('Ingresos Reales'!D25)</f>
        <v>65250.5</v>
      </c>
      <c r="E29" s="64">
        <f t="shared" si="1"/>
        <v>227077.6</v>
      </c>
    </row>
    <row r="30" spans="1:5" ht="12.75">
      <c r="A30" s="57" t="s">
        <v>71</v>
      </c>
      <c r="B30" s="64">
        <f>SUM('Ingresos Reales'!B26)</f>
        <v>622728.32</v>
      </c>
      <c r="C30" s="64">
        <f>SUM('Ingresos Reales'!C26)</f>
        <v>440866.92</v>
      </c>
      <c r="D30" s="64">
        <f>SUM('Ingresos Reales'!D26)</f>
        <v>901077.26</v>
      </c>
      <c r="E30" s="64">
        <f t="shared" si="1"/>
        <v>1964672.5</v>
      </c>
    </row>
    <row r="31" spans="1:5" ht="12.75">
      <c r="A31" s="57" t="s">
        <v>202</v>
      </c>
      <c r="B31" s="64">
        <f>SUM('Ingresos Reales'!B27)</f>
        <v>0</v>
      </c>
      <c r="C31" s="64">
        <f>SUM('Ingresos Reales'!C27)</f>
        <v>0</v>
      </c>
      <c r="D31" s="64">
        <f>SUM('Ingresos Reales'!D27)</f>
        <v>0</v>
      </c>
      <c r="E31" s="64">
        <f t="shared" si="1"/>
        <v>0</v>
      </c>
    </row>
    <row r="32" spans="1:5" ht="12.75">
      <c r="A32" s="58" t="s">
        <v>72</v>
      </c>
      <c r="B32" s="65">
        <f>SUM(B20:B31)</f>
        <v>2227187.25</v>
      </c>
      <c r="C32" s="65">
        <f>SUM(C20:C31)</f>
        <v>2237593.0300000003</v>
      </c>
      <c r="D32" s="65">
        <f>SUM(D20:D31)</f>
        <v>5163953.34</v>
      </c>
      <c r="E32" s="65">
        <f>SUM(E20:E31)</f>
        <v>9628733.620000001</v>
      </c>
    </row>
    <row r="33" spans="1:5" ht="38.25">
      <c r="A33" s="78" t="s">
        <v>255</v>
      </c>
      <c r="B33" s="65"/>
      <c r="C33" s="65"/>
      <c r="D33" s="65"/>
      <c r="E33" s="65"/>
    </row>
    <row r="34" spans="1:5" ht="12.75">
      <c r="A34" s="77" t="s">
        <v>256</v>
      </c>
      <c r="B34" s="64">
        <f>SUM('Ingresos Reales'!B30)</f>
        <v>0</v>
      </c>
      <c r="C34" s="64">
        <f>SUM('Ingresos Reales'!C30)</f>
        <v>0</v>
      </c>
      <c r="D34" s="64">
        <f>SUM('Ingresos Reales'!D30)</f>
        <v>0</v>
      </c>
      <c r="E34" s="64">
        <f>SUM(B34:D34)</f>
        <v>0</v>
      </c>
    </row>
    <row r="35" spans="1:5" ht="12.75">
      <c r="A35" s="77" t="s">
        <v>245</v>
      </c>
      <c r="B35" s="64">
        <f>SUM('Ingresos Reales'!B31)</f>
        <v>0</v>
      </c>
      <c r="C35" s="64">
        <f>SUM('Ingresos Reales'!C31)</f>
        <v>0</v>
      </c>
      <c r="D35" s="64">
        <f>SUM('Ingresos Reales'!D31)</f>
        <v>0</v>
      </c>
      <c r="E35" s="64">
        <f>SUM(B35:D35)</f>
        <v>0</v>
      </c>
    </row>
    <row r="36" spans="1:5" ht="12.75">
      <c r="A36" s="77" t="s">
        <v>246</v>
      </c>
      <c r="B36" s="64">
        <f>SUM('Ingresos Reales'!B32)</f>
        <v>0</v>
      </c>
      <c r="C36" s="64">
        <f>SUM('Ingresos Reales'!C32)</f>
        <v>0</v>
      </c>
      <c r="D36" s="64">
        <f>SUM('Ingresos Reales'!D32)</f>
        <v>0</v>
      </c>
      <c r="E36" s="64">
        <f>SUM(B36:D36)</f>
        <v>0</v>
      </c>
    </row>
    <row r="37" spans="1:5" ht="12.75">
      <c r="A37" s="58" t="s">
        <v>197</v>
      </c>
      <c r="B37" s="65">
        <f>SUM(B34:B36)</f>
        <v>0</v>
      </c>
      <c r="C37" s="65">
        <f>SUM(C34:C36)</f>
        <v>0</v>
      </c>
      <c r="D37" s="65">
        <f>SUM(D34:D36)</f>
        <v>0</v>
      </c>
      <c r="E37" s="65">
        <f>SUM(E34:E36)</f>
        <v>0</v>
      </c>
    </row>
    <row r="38" spans="1:5" ht="12.75">
      <c r="A38" s="56" t="s">
        <v>11</v>
      </c>
      <c r="B38" s="64"/>
      <c r="C38" s="64"/>
      <c r="D38" s="64"/>
      <c r="E38" s="64"/>
    </row>
    <row r="39" spans="1:5" ht="12.75">
      <c r="A39" s="57" t="s">
        <v>258</v>
      </c>
      <c r="B39" s="64">
        <f>SUM('Ingresos Reales'!B35)</f>
        <v>1705584.38</v>
      </c>
      <c r="C39" s="64">
        <f>SUM('Ingresos Reales'!C35)</f>
        <v>23349</v>
      </c>
      <c r="D39" s="64">
        <f>SUM('Ingresos Reales'!D35)</f>
        <v>21571</v>
      </c>
      <c r="E39" s="64">
        <f aca="true" t="shared" si="2" ref="E39:E49">SUM(B39:D39)</f>
        <v>1750504.38</v>
      </c>
    </row>
    <row r="40" spans="1:5" ht="12.75">
      <c r="A40" s="57" t="s">
        <v>257</v>
      </c>
      <c r="B40" s="64">
        <f>SUM('Ingresos Reales'!B36)</f>
        <v>69812.61</v>
      </c>
      <c r="C40" s="64">
        <f>SUM('Ingresos Reales'!C36)</f>
        <v>60148.51</v>
      </c>
      <c r="D40" s="64">
        <f>SUM('Ingresos Reales'!D36)</f>
        <v>130142.06</v>
      </c>
      <c r="E40" s="64">
        <f t="shared" si="2"/>
        <v>260103.18</v>
      </c>
    </row>
    <row r="41" spans="1:5" ht="12.75">
      <c r="A41" s="57" t="s">
        <v>203</v>
      </c>
      <c r="B41" s="64">
        <f>SUM('Ingresos Reales'!B37)</f>
        <v>0</v>
      </c>
      <c r="C41" s="64">
        <f>SUM('Ingresos Reales'!C37)</f>
        <v>0</v>
      </c>
      <c r="D41" s="64">
        <f>SUM('Ingresos Reales'!D37)</f>
        <v>0</v>
      </c>
      <c r="E41" s="64">
        <f t="shared" si="2"/>
        <v>0</v>
      </c>
    </row>
    <row r="42" spans="1:5" ht="12.75">
      <c r="A42" s="57" t="s">
        <v>259</v>
      </c>
      <c r="B42" s="64">
        <f>SUM('Ingresos Reales'!B38)</f>
        <v>0</v>
      </c>
      <c r="C42" s="64">
        <f>SUM('Ingresos Reales'!C38)</f>
        <v>0</v>
      </c>
      <c r="D42" s="64">
        <f>SUM('Ingresos Reales'!D38)</f>
        <v>0</v>
      </c>
      <c r="E42" s="64">
        <f t="shared" si="2"/>
        <v>0</v>
      </c>
    </row>
    <row r="43" spans="1:5" ht="12.75">
      <c r="A43" s="57" t="s">
        <v>204</v>
      </c>
      <c r="B43" s="64">
        <f>SUM('Ingresos Reales'!B39)</f>
        <v>0</v>
      </c>
      <c r="C43" s="64">
        <f>SUM('Ingresos Reales'!C39)</f>
        <v>0</v>
      </c>
      <c r="D43" s="64">
        <f>SUM('Ingresos Reales'!D39)</f>
        <v>0</v>
      </c>
      <c r="E43" s="64">
        <f t="shared" si="2"/>
        <v>0</v>
      </c>
    </row>
    <row r="44" spans="1:5" ht="12.75">
      <c r="A44" s="57" t="s">
        <v>205</v>
      </c>
      <c r="B44" s="64">
        <f>SUM('Ingresos Reales'!B40)</f>
        <v>0</v>
      </c>
      <c r="C44" s="64">
        <f>SUM('Ingresos Reales'!C40)</f>
        <v>0</v>
      </c>
      <c r="D44" s="64">
        <f>SUM('Ingresos Reales'!D40)</f>
        <v>0</v>
      </c>
      <c r="E44" s="64">
        <f t="shared" si="2"/>
        <v>0</v>
      </c>
    </row>
    <row r="45" spans="1:5" ht="12.75">
      <c r="A45" s="57" t="s">
        <v>206</v>
      </c>
      <c r="B45" s="64">
        <f>SUM('Ingresos Reales'!B41)</f>
        <v>0</v>
      </c>
      <c r="C45" s="64">
        <f>SUM('Ingresos Reales'!C41)</f>
        <v>0</v>
      </c>
      <c r="D45" s="64">
        <f>SUM('Ingresos Reales'!D41)</f>
        <v>0</v>
      </c>
      <c r="E45" s="64">
        <f t="shared" si="2"/>
        <v>0</v>
      </c>
    </row>
    <row r="46" spans="1:5" ht="12.75">
      <c r="A46" s="57" t="s">
        <v>207</v>
      </c>
      <c r="B46" s="64">
        <f>SUM('Ingresos Reales'!B42)</f>
        <v>0</v>
      </c>
      <c r="C46" s="64">
        <f>SUM('Ingresos Reales'!C42)</f>
        <v>0</v>
      </c>
      <c r="D46" s="64">
        <f>SUM('Ingresos Reales'!D42)</f>
        <v>0</v>
      </c>
      <c r="E46" s="64">
        <f t="shared" si="2"/>
        <v>0</v>
      </c>
    </row>
    <row r="47" spans="1:5" ht="12.75">
      <c r="A47" s="57" t="s">
        <v>73</v>
      </c>
      <c r="B47" s="64">
        <f>SUM('Ingresos Reales'!B43)</f>
        <v>139572.93</v>
      </c>
      <c r="C47" s="64">
        <f>SUM('Ingresos Reales'!C43)</f>
        <v>201593.45</v>
      </c>
      <c r="D47" s="64">
        <f>SUM('Ingresos Reales'!D43)</f>
        <v>257556.31</v>
      </c>
      <c r="E47" s="64">
        <f t="shared" si="2"/>
        <v>598722.69</v>
      </c>
    </row>
    <row r="48" spans="1:5" ht="12.75">
      <c r="A48" s="57" t="s">
        <v>208</v>
      </c>
      <c r="B48" s="64">
        <f>SUM('Ingresos Reales'!B44)</f>
        <v>0</v>
      </c>
      <c r="C48" s="64">
        <f>SUM('Ingresos Reales'!C44)</f>
        <v>0</v>
      </c>
      <c r="D48" s="64">
        <f>SUM('Ingresos Reales'!D44)</f>
        <v>0</v>
      </c>
      <c r="E48" s="64">
        <f t="shared" si="2"/>
        <v>0</v>
      </c>
    </row>
    <row r="49" spans="1:5" ht="12.75">
      <c r="A49" s="57" t="s">
        <v>71</v>
      </c>
      <c r="B49" s="64">
        <f>SUM('Ingresos Reales'!B45)</f>
        <v>0</v>
      </c>
      <c r="C49" s="64">
        <f>SUM('Ingresos Reales'!C45)</f>
        <v>0</v>
      </c>
      <c r="D49" s="64">
        <f>SUM('Ingresos Reales'!D45)</f>
        <v>0</v>
      </c>
      <c r="E49" s="64">
        <f t="shared" si="2"/>
        <v>0</v>
      </c>
    </row>
    <row r="50" spans="1:5" ht="12.75">
      <c r="A50" s="58" t="s">
        <v>74</v>
      </c>
      <c r="B50" s="65">
        <f>SUM(B39:B49)</f>
        <v>1914969.92</v>
      </c>
      <c r="C50" s="65">
        <f>SUM(C39:C49)</f>
        <v>285090.96</v>
      </c>
      <c r="D50" s="65">
        <f>SUM(D39:D49)</f>
        <v>409269.37</v>
      </c>
      <c r="E50" s="65">
        <f>SUM(E39:E49)</f>
        <v>2609330.25</v>
      </c>
    </row>
    <row r="51" spans="1:5" ht="12.75">
      <c r="A51" s="56" t="s">
        <v>12</v>
      </c>
      <c r="B51" s="64"/>
      <c r="C51" s="64"/>
      <c r="D51" s="64"/>
      <c r="E51" s="64"/>
    </row>
    <row r="52" spans="1:5" ht="12.75">
      <c r="A52" s="57" t="s">
        <v>75</v>
      </c>
      <c r="B52" s="64">
        <f>SUM('Ingresos Reales'!B48)</f>
        <v>1565865.16</v>
      </c>
      <c r="C52" s="64">
        <f>SUM('Ingresos Reales'!C48)</f>
        <v>1329173.57</v>
      </c>
      <c r="D52" s="64">
        <f>SUM('Ingresos Reales'!D48)</f>
        <v>3922774</v>
      </c>
      <c r="E52" s="64">
        <f aca="true" t="shared" si="3" ref="E52:E58">SUM(B52:D52)</f>
        <v>6817812.73</v>
      </c>
    </row>
    <row r="53" spans="1:5" ht="12.75">
      <c r="A53" s="57" t="s">
        <v>76</v>
      </c>
      <c r="B53" s="64">
        <f>SUM('Ingresos Reales'!B49)</f>
        <v>760735.12</v>
      </c>
      <c r="C53" s="64">
        <f>SUM('Ingresos Reales'!C49)</f>
        <v>1250372</v>
      </c>
      <c r="D53" s="64">
        <f>SUM('Ingresos Reales'!D49)</f>
        <v>2465672.5</v>
      </c>
      <c r="E53" s="64">
        <f t="shared" si="3"/>
        <v>4476779.62</v>
      </c>
    </row>
    <row r="54" spans="1:5" ht="12.75">
      <c r="A54" s="57" t="s">
        <v>209</v>
      </c>
      <c r="B54" s="64">
        <f>SUM('Ingresos Reales'!B50)</f>
        <v>0</v>
      </c>
      <c r="C54" s="64">
        <f>SUM('Ingresos Reales'!C50)</f>
        <v>0</v>
      </c>
      <c r="D54" s="64">
        <f>SUM('Ingresos Reales'!D50)</f>
        <v>0</v>
      </c>
      <c r="E54" s="64">
        <f t="shared" si="3"/>
        <v>0</v>
      </c>
    </row>
    <row r="55" spans="1:5" ht="12.75">
      <c r="A55" s="57" t="s">
        <v>260</v>
      </c>
      <c r="B55" s="64">
        <f>SUM('Ingresos Reales'!B51)</f>
        <v>0</v>
      </c>
      <c r="C55" s="64">
        <f>SUM('Ingresos Reales'!C51)</f>
        <v>0</v>
      </c>
      <c r="D55" s="64">
        <f>SUM('Ingresos Reales'!D51)</f>
        <v>0</v>
      </c>
      <c r="E55" s="64">
        <f t="shared" si="3"/>
        <v>0</v>
      </c>
    </row>
    <row r="56" spans="1:5" ht="12.75">
      <c r="A56" s="57" t="s">
        <v>210</v>
      </c>
      <c r="B56" s="64">
        <f>SUM('Ingresos Reales'!B52)</f>
        <v>0</v>
      </c>
      <c r="C56" s="64">
        <f>SUM('Ingresos Reales'!C52)</f>
        <v>0</v>
      </c>
      <c r="D56" s="64">
        <f>SUM('Ingresos Reales'!D52)</f>
        <v>0</v>
      </c>
      <c r="E56" s="64">
        <f t="shared" si="3"/>
        <v>0</v>
      </c>
    </row>
    <row r="57" spans="1:5" ht="12.75">
      <c r="A57" s="57" t="s">
        <v>71</v>
      </c>
      <c r="B57" s="64">
        <f>SUM('Ingresos Reales'!B53)</f>
        <v>52270.8</v>
      </c>
      <c r="C57" s="64">
        <f>SUM('Ingresos Reales'!C53)</f>
        <v>72928</v>
      </c>
      <c r="D57" s="64">
        <f>SUM('Ingresos Reales'!D53)</f>
        <v>101801.9</v>
      </c>
      <c r="E57" s="64">
        <f t="shared" si="3"/>
        <v>227000.7</v>
      </c>
    </row>
    <row r="58" spans="1:5" ht="12.75">
      <c r="A58" s="57" t="s">
        <v>202</v>
      </c>
      <c r="B58" s="64">
        <f>SUM('Ingresos Reales'!B54)</f>
        <v>138454.75</v>
      </c>
      <c r="C58" s="64">
        <f>SUM('Ingresos Reales'!C54)</f>
        <v>125632.88</v>
      </c>
      <c r="D58" s="64">
        <f>SUM('Ingresos Reales'!D54)</f>
        <v>181709.69</v>
      </c>
      <c r="E58" s="64">
        <f t="shared" si="3"/>
        <v>445797.32</v>
      </c>
    </row>
    <row r="59" spans="1:5" ht="12.75">
      <c r="A59" s="70" t="s">
        <v>77</v>
      </c>
      <c r="B59" s="71">
        <f>SUM(B52:B58)</f>
        <v>2517325.8299999996</v>
      </c>
      <c r="C59" s="71">
        <f>SUM(C52:C58)</f>
        <v>2778106.45</v>
      </c>
      <c r="D59" s="71">
        <f>SUM(D52:D58)</f>
        <v>6671958.090000001</v>
      </c>
      <c r="E59" s="71">
        <f>SUM(E52:E58)</f>
        <v>11967390.370000001</v>
      </c>
    </row>
    <row r="60" spans="1:5" ht="12.75">
      <c r="A60" s="85"/>
      <c r="B60" s="86"/>
      <c r="C60" s="86"/>
      <c r="D60" s="86"/>
      <c r="E60" s="86"/>
    </row>
    <row r="61" spans="1:5" ht="12.75">
      <c r="A61" s="94"/>
      <c r="B61" s="95"/>
      <c r="C61" s="95"/>
      <c r="D61" s="95"/>
      <c r="E61" s="95"/>
    </row>
    <row r="62" spans="1:5" ht="12.75">
      <c r="A62" s="83" t="s">
        <v>13</v>
      </c>
      <c r="B62" s="74"/>
      <c r="C62" s="74"/>
      <c r="D62" s="74"/>
      <c r="E62" s="74"/>
    </row>
    <row r="63" spans="1:5" ht="12.75">
      <c r="A63" s="57" t="s">
        <v>78</v>
      </c>
      <c r="B63" s="64">
        <f>SUM('Ingresos Reales'!B58)</f>
        <v>17395356.2</v>
      </c>
      <c r="C63" s="64">
        <f>SUM('Ingresos Reales'!C58)</f>
        <v>19716074</v>
      </c>
      <c r="D63" s="64">
        <f>SUM('Ingresos Reales'!D58)</f>
        <v>15925757</v>
      </c>
      <c r="E63" s="64">
        <f aca="true" t="shared" si="4" ref="E63:E71">SUM(B63:D63)</f>
        <v>53037187.2</v>
      </c>
    </row>
    <row r="64" spans="1:5" ht="12.75">
      <c r="A64" s="57" t="s">
        <v>79</v>
      </c>
      <c r="B64" s="64">
        <f>SUM('Ingresos Reales'!B59)</f>
        <v>1081689</v>
      </c>
      <c r="C64" s="64">
        <f>SUM('Ingresos Reales'!C59)</f>
        <v>1238779</v>
      </c>
      <c r="D64" s="64">
        <f>SUM('Ingresos Reales'!D59)</f>
        <v>2243863</v>
      </c>
      <c r="E64" s="64">
        <f t="shared" si="4"/>
        <v>4564331</v>
      </c>
    </row>
    <row r="65" spans="1:5" ht="12.75">
      <c r="A65" s="57" t="s">
        <v>287</v>
      </c>
      <c r="B65" s="64">
        <f>SUM('Ingresos Reales'!B60)</f>
        <v>0</v>
      </c>
      <c r="C65" s="64">
        <f>SUM('Ingresos Reales'!C60)</f>
        <v>0</v>
      </c>
      <c r="D65" s="64">
        <f>SUM('Ingresos Reales'!D60)</f>
        <v>0</v>
      </c>
      <c r="E65" s="64">
        <f t="shared" si="4"/>
        <v>0</v>
      </c>
    </row>
    <row r="66" spans="1:5" ht="12.75">
      <c r="A66" s="57" t="s">
        <v>211</v>
      </c>
      <c r="B66" s="64">
        <f>SUM('Ingresos Reales'!B61)</f>
        <v>595852</v>
      </c>
      <c r="C66" s="64">
        <f>SUM('Ingresos Reales'!C61)</f>
        <v>3942356</v>
      </c>
      <c r="D66" s="64">
        <f>SUM('Ingresos Reales'!D61)</f>
        <v>4033951</v>
      </c>
      <c r="E66" s="64">
        <f t="shared" si="4"/>
        <v>8572159</v>
      </c>
    </row>
    <row r="67" spans="1:5" ht="12.75">
      <c r="A67" s="57" t="s">
        <v>80</v>
      </c>
      <c r="B67" s="64">
        <f>SUM('Ingresos Reales'!B62)</f>
        <v>0</v>
      </c>
      <c r="C67" s="64">
        <f>SUM('Ingresos Reales'!C62)</f>
        <v>0</v>
      </c>
      <c r="D67" s="64">
        <f>SUM('Ingresos Reales'!D62)</f>
        <v>0</v>
      </c>
      <c r="E67" s="64">
        <f t="shared" si="4"/>
        <v>0</v>
      </c>
    </row>
    <row r="68" spans="1:5" ht="12.75">
      <c r="A68" s="57" t="s">
        <v>212</v>
      </c>
      <c r="B68" s="64">
        <f>SUM('Ingresos Reales'!B63)</f>
        <v>484083</v>
      </c>
      <c r="C68" s="64">
        <f>SUM('Ingresos Reales'!C63)</f>
        <v>557871</v>
      </c>
      <c r="D68" s="64">
        <f>SUM('Ingresos Reales'!D63)</f>
        <v>350517</v>
      </c>
      <c r="E68" s="64">
        <f t="shared" si="4"/>
        <v>1392471</v>
      </c>
    </row>
    <row r="69" spans="1:5" ht="12.75">
      <c r="A69" s="57" t="s">
        <v>261</v>
      </c>
      <c r="B69" s="64">
        <f>SUM('Ingresos Reales'!B64)</f>
        <v>557052</v>
      </c>
      <c r="C69" s="64">
        <f>SUM('Ingresos Reales'!C64)</f>
        <v>501876</v>
      </c>
      <c r="D69" s="64">
        <f>SUM('Ingresos Reales'!D64)</f>
        <v>1094443</v>
      </c>
      <c r="E69" s="64">
        <f t="shared" si="4"/>
        <v>2153371</v>
      </c>
    </row>
    <row r="70" spans="1:5" ht="12.75">
      <c r="A70" s="57" t="s">
        <v>330</v>
      </c>
      <c r="B70" s="64">
        <f>SUM('Ingresos Reales'!B65)</f>
        <v>763511</v>
      </c>
      <c r="C70" s="64">
        <f>SUM('Ingresos Reales'!C65)</f>
        <v>649127</v>
      </c>
      <c r="D70" s="64">
        <f>SUM('Ingresos Reales'!D65)</f>
        <v>649127</v>
      </c>
      <c r="E70" s="64">
        <f t="shared" si="4"/>
        <v>2061765</v>
      </c>
    </row>
    <row r="71" spans="1:5" ht="12.75">
      <c r="A71" s="57" t="s">
        <v>338</v>
      </c>
      <c r="B71" s="64">
        <f>SUM('Ingresos Reales'!B66)</f>
        <v>1117302</v>
      </c>
      <c r="C71" s="64">
        <f>SUM('Ingresos Reales'!C66)</f>
        <v>1879466</v>
      </c>
      <c r="D71" s="64">
        <f>SUM('Ingresos Reales'!D66)</f>
        <v>746952</v>
      </c>
      <c r="E71" s="64">
        <f t="shared" si="4"/>
        <v>3743720</v>
      </c>
    </row>
    <row r="72" spans="1:5" ht="12.75">
      <c r="A72" s="58" t="s">
        <v>81</v>
      </c>
      <c r="B72" s="65">
        <f>SUM(B63:B71)</f>
        <v>21994845.2</v>
      </c>
      <c r="C72" s="65">
        <f>SUM(C63:C71)</f>
        <v>28485549</v>
      </c>
      <c r="D72" s="65">
        <f>SUM(D63:D71)</f>
        <v>25044610</v>
      </c>
      <c r="E72" s="65">
        <f>SUM(E63:E71)</f>
        <v>75525004.2</v>
      </c>
    </row>
    <row r="73" spans="1:5" ht="12.75">
      <c r="A73" s="59" t="s">
        <v>175</v>
      </c>
      <c r="B73" s="65"/>
      <c r="C73" s="65"/>
      <c r="D73" s="65"/>
      <c r="E73" s="65"/>
    </row>
    <row r="74" spans="1:5" ht="12.75">
      <c r="A74" s="60" t="s">
        <v>262</v>
      </c>
      <c r="B74" s="64">
        <f>SUM('Ingresos Reales'!B68)</f>
        <v>1164119.99</v>
      </c>
      <c r="C74" s="64">
        <f>SUM('Ingresos Reales'!C68)</f>
        <v>1164119.99</v>
      </c>
      <c r="D74" s="64">
        <f>SUM('Ingresos Reales'!D68)</f>
        <v>1164119.99</v>
      </c>
      <c r="E74" s="64">
        <f>SUM(B74:D74)</f>
        <v>3492359.9699999997</v>
      </c>
    </row>
    <row r="75" spans="1:5" ht="12.75">
      <c r="A75" s="60" t="s">
        <v>363</v>
      </c>
      <c r="B75" s="64">
        <f>SUM('Ingresos Reales'!B69)</f>
        <v>0</v>
      </c>
      <c r="C75" s="64">
        <f>SUM('Ingresos Reales'!C69)</f>
        <v>0</v>
      </c>
      <c r="D75" s="64">
        <f>SUM('Ingresos Reales'!D69)</f>
        <v>0</v>
      </c>
      <c r="E75" s="64">
        <f>SUM(B75:D75)</f>
        <v>0</v>
      </c>
    </row>
    <row r="76" spans="1:5" ht="12.75">
      <c r="A76" s="60" t="s">
        <v>364</v>
      </c>
      <c r="B76" s="64">
        <f>SUM('Ingresos Reales'!B70)</f>
        <v>883.44</v>
      </c>
      <c r="C76" s="64">
        <f>SUM('Ingresos Reales'!C70)</f>
        <v>853.3</v>
      </c>
      <c r="D76" s="64">
        <f>SUM('Ingresos Reales'!D70)</f>
        <v>1005.77</v>
      </c>
      <c r="E76" s="64">
        <f>SUM(B76:D76)</f>
        <v>2742.51</v>
      </c>
    </row>
    <row r="77" spans="1:5" ht="12.75">
      <c r="A77" s="60" t="s">
        <v>365</v>
      </c>
      <c r="B77" s="64">
        <f>SUM('Ingresos Reales'!B71)</f>
        <v>10842.89</v>
      </c>
      <c r="C77" s="64">
        <f>SUM('Ingresos Reales'!C71)</f>
        <v>10504.04</v>
      </c>
      <c r="D77" s="64">
        <f>SUM('Ingresos Reales'!D71)</f>
        <v>12422.48</v>
      </c>
      <c r="E77" s="64">
        <f>SUM(B77:D77)</f>
        <v>33769.41</v>
      </c>
    </row>
    <row r="78" spans="1:5" ht="12.75">
      <c r="A78" s="60" t="s">
        <v>460</v>
      </c>
      <c r="B78" s="64">
        <f>SUM('Ingresos Reales'!B72)</f>
        <v>0</v>
      </c>
      <c r="C78" s="64">
        <f>SUM('Ingresos Reales'!C72)</f>
        <v>0</v>
      </c>
      <c r="D78" s="64">
        <f>SUM('Ingresos Reales'!D72)</f>
        <v>5809.56</v>
      </c>
      <c r="E78" s="64">
        <f>SUM(B78:D78)</f>
        <v>5809.56</v>
      </c>
    </row>
    <row r="79" spans="1:5" ht="12.75">
      <c r="A79" s="58" t="s">
        <v>263</v>
      </c>
      <c r="B79" s="65">
        <f>SUM(B74:B78)</f>
        <v>1175846.3199999998</v>
      </c>
      <c r="C79" s="65">
        <f>SUM(C74:C78)</f>
        <v>1175477.33</v>
      </c>
      <c r="D79" s="65">
        <f>SUM(D74:D78)</f>
        <v>1183357.8</v>
      </c>
      <c r="E79" s="65">
        <f>SUM(E74:E78)</f>
        <v>3534681.4499999997</v>
      </c>
    </row>
    <row r="80" spans="1:5" ht="12.75">
      <c r="A80" s="59" t="s">
        <v>114</v>
      </c>
      <c r="B80" s="65"/>
      <c r="C80" s="65"/>
      <c r="D80" s="65"/>
      <c r="E80" s="65"/>
    </row>
    <row r="81" spans="1:5" ht="12.75">
      <c r="A81" s="60" t="s">
        <v>262</v>
      </c>
      <c r="B81" s="64">
        <f>SUM('Ingresos Reales'!B74)</f>
        <v>13994236.14</v>
      </c>
      <c r="C81" s="64">
        <f>SUM('Ingresos Reales'!C74)</f>
        <v>15157514.14</v>
      </c>
      <c r="D81" s="64">
        <f>SUM('Ingresos Reales'!D74)</f>
        <v>14575875.14</v>
      </c>
      <c r="E81" s="64">
        <f>SUM(B81:D81)</f>
        <v>43727625.42</v>
      </c>
    </row>
    <row r="82" spans="1:5" ht="12.75">
      <c r="A82" s="60" t="s">
        <v>366</v>
      </c>
      <c r="B82" s="64">
        <f>SUM('Ingresos Reales'!B75)</f>
        <v>0</v>
      </c>
      <c r="C82" s="64">
        <f>SUM('Ingresos Reales'!C75)</f>
        <v>0</v>
      </c>
      <c r="D82" s="64">
        <f>SUM('Ingresos Reales'!D75)</f>
        <v>0</v>
      </c>
      <c r="E82" s="64">
        <f>SUM(B82:D82)</f>
        <v>0</v>
      </c>
    </row>
    <row r="83" spans="1:5" ht="12.75">
      <c r="A83" s="60" t="s">
        <v>367</v>
      </c>
      <c r="B83" s="64">
        <f>SUM('Ingresos Reales'!B76)</f>
        <v>553.31</v>
      </c>
      <c r="C83" s="64">
        <f>SUM('Ingresos Reales'!C76)</f>
        <v>533.34</v>
      </c>
      <c r="D83" s="64">
        <f>SUM('Ingresos Reales'!D76)</f>
        <v>1040.59</v>
      </c>
      <c r="E83" s="64">
        <f>SUM(B83:D83)</f>
        <v>2127.24</v>
      </c>
    </row>
    <row r="84" spans="1:5" ht="12.75">
      <c r="A84" s="60" t="s">
        <v>368</v>
      </c>
      <c r="B84" s="64">
        <f>SUM('Ingresos Reales'!B77)</f>
        <v>25757.49</v>
      </c>
      <c r="C84" s="64">
        <f>SUM('Ingresos Reales'!C77)</f>
        <v>15372.75</v>
      </c>
      <c r="D84" s="64">
        <f>SUM('Ingresos Reales'!D77)</f>
        <v>11986.69</v>
      </c>
      <c r="E84" s="64">
        <f>SUM(B84:D84)</f>
        <v>53116.93000000001</v>
      </c>
    </row>
    <row r="85" spans="1:5" ht="12.75">
      <c r="A85" s="60" t="s">
        <v>461</v>
      </c>
      <c r="B85" s="64">
        <f>SUM('Ingresos Reales'!B78)</f>
        <v>0</v>
      </c>
      <c r="C85" s="64">
        <f>SUM('Ingresos Reales'!C78)</f>
        <v>0</v>
      </c>
      <c r="D85" s="64">
        <f>SUM('Ingresos Reales'!D78)</f>
        <v>16721.14</v>
      </c>
      <c r="E85" s="64">
        <f>SUM(B85:D85)</f>
        <v>16721.14</v>
      </c>
    </row>
    <row r="86" spans="1:5" ht="12.75">
      <c r="A86" s="58" t="s">
        <v>264</v>
      </c>
      <c r="B86" s="65">
        <f>SUM(B81:B85)</f>
        <v>14020546.940000001</v>
      </c>
      <c r="C86" s="65">
        <f>SUM(C81:C85)</f>
        <v>15173420.23</v>
      </c>
      <c r="D86" s="65">
        <f>SUM(D81:D85)</f>
        <v>14605623.56</v>
      </c>
      <c r="E86" s="65">
        <f>SUM(E81:E85)</f>
        <v>43799590.730000004</v>
      </c>
    </row>
    <row r="87" spans="1:6" ht="12.75">
      <c r="A87" s="59" t="s">
        <v>265</v>
      </c>
      <c r="B87" s="65"/>
      <c r="C87" s="65"/>
      <c r="D87" s="65"/>
      <c r="E87" s="65"/>
      <c r="F87" s="42"/>
    </row>
    <row r="88" spans="1:6" ht="12.75">
      <c r="A88" s="60" t="s">
        <v>213</v>
      </c>
      <c r="B88" s="64">
        <f>SUM('Ingresos Reales'!B79)</f>
        <v>2544209.98</v>
      </c>
      <c r="C88" s="64">
        <f>SUM('Ingresos Reales'!C79)</f>
        <v>0</v>
      </c>
      <c r="D88" s="64">
        <f>SUM('Ingresos Reales'!D79)</f>
        <v>0</v>
      </c>
      <c r="E88" s="64">
        <f>SUM(B88:D88)</f>
        <v>2544209.98</v>
      </c>
      <c r="F88" s="42"/>
    </row>
    <row r="89" spans="1:6" ht="12.75">
      <c r="A89" s="58" t="s">
        <v>266</v>
      </c>
      <c r="B89" s="65">
        <f>SUM(B88)</f>
        <v>2544209.98</v>
      </c>
      <c r="C89" s="65">
        <f>SUM(C88)</f>
        <v>0</v>
      </c>
      <c r="D89" s="65">
        <f>SUM(D88)</f>
        <v>0</v>
      </c>
      <c r="E89" s="65">
        <f>SUM(E88)</f>
        <v>2544209.98</v>
      </c>
      <c r="F89" s="42"/>
    </row>
    <row r="90" spans="1:6" ht="12.75">
      <c r="A90" s="59" t="s">
        <v>139</v>
      </c>
      <c r="B90" s="65"/>
      <c r="C90" s="65"/>
      <c r="D90" s="65"/>
      <c r="E90" s="65"/>
      <c r="F90" s="42"/>
    </row>
    <row r="91" spans="1:6" s="1" customFormat="1" ht="12.75">
      <c r="A91" s="60" t="s">
        <v>193</v>
      </c>
      <c r="B91" s="64">
        <f>SUM('Ingresos Reales'!B82)</f>
        <v>2350000</v>
      </c>
      <c r="C91" s="64">
        <f>SUM('Ingresos Reales'!C82)</f>
        <v>0</v>
      </c>
      <c r="D91" s="64">
        <f>SUM('Ingresos Reales'!D82)</f>
        <v>0</v>
      </c>
      <c r="E91" s="64">
        <f aca="true" t="shared" si="5" ref="E91:E110">SUM(B91:D91)</f>
        <v>2350000</v>
      </c>
      <c r="F91" s="69"/>
    </row>
    <row r="92" spans="1:6" ht="12.75">
      <c r="A92" s="60" t="s">
        <v>187</v>
      </c>
      <c r="B92" s="64">
        <f>SUM('Ingresos Reales'!B83)</f>
        <v>0</v>
      </c>
      <c r="C92" s="64">
        <f>SUM('Ingresos Reales'!C83)</f>
        <v>0</v>
      </c>
      <c r="D92" s="64">
        <f>SUM('Ingresos Reales'!D83)</f>
        <v>0</v>
      </c>
      <c r="E92" s="64">
        <f t="shared" si="5"/>
        <v>0</v>
      </c>
      <c r="F92" s="42"/>
    </row>
    <row r="93" spans="1:6" ht="12.75">
      <c r="A93" s="60" t="s">
        <v>194</v>
      </c>
      <c r="B93" s="64">
        <f>SUM('Ingresos Reales'!B84)</f>
        <v>0</v>
      </c>
      <c r="C93" s="64">
        <f>SUM('Ingresos Reales'!C84)</f>
        <v>0</v>
      </c>
      <c r="D93" s="64">
        <f>SUM('Ingresos Reales'!D84)</f>
        <v>0</v>
      </c>
      <c r="E93" s="64">
        <f t="shared" si="5"/>
        <v>0</v>
      </c>
      <c r="F93" s="42"/>
    </row>
    <row r="94" spans="1:6" ht="12.75">
      <c r="A94" s="60" t="s">
        <v>195</v>
      </c>
      <c r="B94" s="64">
        <f>SUM('Ingresos Reales'!B85)</f>
        <v>0</v>
      </c>
      <c r="C94" s="64">
        <f>SUM('Ingresos Reales'!C85)</f>
        <v>0</v>
      </c>
      <c r="D94" s="64">
        <f>SUM('Ingresos Reales'!D85)</f>
        <v>0</v>
      </c>
      <c r="E94" s="64">
        <f t="shared" si="5"/>
        <v>0</v>
      </c>
      <c r="F94" s="42"/>
    </row>
    <row r="95" spans="1:6" ht="12.75">
      <c r="A95" s="60" t="s">
        <v>267</v>
      </c>
      <c r="B95" s="64">
        <f>SUM('Ingresos Reales'!B86)</f>
        <v>0</v>
      </c>
      <c r="C95" s="64">
        <f>SUM('Ingresos Reales'!C86)</f>
        <v>0</v>
      </c>
      <c r="D95" s="64">
        <f>SUM('Ingresos Reales'!D86)</f>
        <v>0</v>
      </c>
      <c r="E95" s="64">
        <f t="shared" si="5"/>
        <v>0</v>
      </c>
      <c r="F95" s="42"/>
    </row>
    <row r="96" spans="1:6" ht="12.75">
      <c r="A96" s="60" t="s">
        <v>268</v>
      </c>
      <c r="B96" s="64">
        <f>SUM('Ingresos Reales'!B87)</f>
        <v>0</v>
      </c>
      <c r="C96" s="64">
        <f>SUM('Ingresos Reales'!C87)</f>
        <v>0</v>
      </c>
      <c r="D96" s="64">
        <f>SUM('Ingresos Reales'!D87)</f>
        <v>0</v>
      </c>
      <c r="E96" s="64">
        <f t="shared" si="5"/>
        <v>0</v>
      </c>
      <c r="F96" s="42"/>
    </row>
    <row r="97" spans="1:6" ht="12.75">
      <c r="A97" s="8" t="s">
        <v>312</v>
      </c>
      <c r="B97" s="64">
        <f>SUM('Ingresos Reales'!B88)</f>
        <v>0</v>
      </c>
      <c r="C97" s="64">
        <f>SUM('Ingresos Reales'!C88)</f>
        <v>0</v>
      </c>
      <c r="D97" s="64">
        <f>SUM('Ingresos Reales'!D88)</f>
        <v>0</v>
      </c>
      <c r="E97" s="64">
        <f t="shared" si="5"/>
        <v>0</v>
      </c>
      <c r="F97" s="42"/>
    </row>
    <row r="98" spans="1:6" ht="12.75">
      <c r="A98" s="8" t="s">
        <v>320</v>
      </c>
      <c r="B98" s="64">
        <f>SUM('Ingresos Reales'!B89)</f>
        <v>0</v>
      </c>
      <c r="C98" s="64">
        <f>SUM('Ingresos Reales'!C89)</f>
        <v>0</v>
      </c>
      <c r="D98" s="64">
        <f>SUM('Ingresos Reales'!D89)</f>
        <v>0</v>
      </c>
      <c r="E98" s="64">
        <f t="shared" si="5"/>
        <v>0</v>
      </c>
      <c r="F98" s="42"/>
    </row>
    <row r="99" spans="1:6" ht="12.75">
      <c r="A99" s="8" t="s">
        <v>319</v>
      </c>
      <c r="B99" s="64">
        <f>SUM('Ingresos Reales'!B90)</f>
        <v>0</v>
      </c>
      <c r="C99" s="64">
        <f>SUM('Ingresos Reales'!C90)</f>
        <v>0</v>
      </c>
      <c r="D99" s="64">
        <f>SUM('Ingresos Reales'!D90)</f>
        <v>0</v>
      </c>
      <c r="E99" s="64">
        <f t="shared" si="5"/>
        <v>0</v>
      </c>
      <c r="F99" s="42"/>
    </row>
    <row r="100" spans="1:6" ht="12.75">
      <c r="A100" s="8" t="s">
        <v>317</v>
      </c>
      <c r="B100" s="64">
        <f>SUM('Ingresos Reales'!B91)</f>
        <v>0</v>
      </c>
      <c r="C100" s="64">
        <f>SUM('Ingresos Reales'!C91)</f>
        <v>0</v>
      </c>
      <c r="D100" s="64">
        <f>SUM('Ingresos Reales'!D91)</f>
        <v>0</v>
      </c>
      <c r="E100" s="64">
        <f t="shared" si="5"/>
        <v>0</v>
      </c>
      <c r="F100" s="42"/>
    </row>
    <row r="101" spans="1:6" ht="12.75">
      <c r="A101" s="60" t="s">
        <v>272</v>
      </c>
      <c r="B101" s="64">
        <f>SUM('Ingresos Reales'!B92)</f>
        <v>95203.95</v>
      </c>
      <c r="C101" s="64">
        <f>SUM('Ingresos Reales'!C92)</f>
        <v>0</v>
      </c>
      <c r="D101" s="64">
        <f>SUM('Ingresos Reales'!D92)</f>
        <v>0</v>
      </c>
      <c r="E101" s="64">
        <f t="shared" si="5"/>
        <v>95203.95</v>
      </c>
      <c r="F101" s="42"/>
    </row>
    <row r="102" spans="1:6" ht="12.75">
      <c r="A102" s="8" t="s">
        <v>314</v>
      </c>
      <c r="B102" s="64">
        <f>SUM('Ingresos Reales'!B93)</f>
        <v>0</v>
      </c>
      <c r="C102" s="64">
        <f>SUM('Ingresos Reales'!C93)</f>
        <v>0</v>
      </c>
      <c r="D102" s="64">
        <f>SUM('Ingresos Reales'!D93)</f>
        <v>0</v>
      </c>
      <c r="E102" s="64">
        <f t="shared" si="5"/>
        <v>0</v>
      </c>
      <c r="F102" s="42"/>
    </row>
    <row r="103" spans="1:6" ht="12.75">
      <c r="A103" s="8" t="s">
        <v>326</v>
      </c>
      <c r="B103" s="64">
        <f>SUM('Ingresos Reales'!B94)</f>
        <v>1305754.88</v>
      </c>
      <c r="C103" s="64">
        <f>SUM('Ingresos Reales'!C94)</f>
        <v>0</v>
      </c>
      <c r="D103" s="64">
        <f>SUM('Ingresos Reales'!D94)</f>
        <v>0</v>
      </c>
      <c r="E103" s="64">
        <f t="shared" si="5"/>
        <v>1305754.88</v>
      </c>
      <c r="F103" s="42"/>
    </row>
    <row r="104" spans="1:6" ht="12.75">
      <c r="A104" s="8" t="s">
        <v>334</v>
      </c>
      <c r="B104" s="64">
        <f>SUM('Ingresos Reales'!B95)</f>
        <v>13259304.05</v>
      </c>
      <c r="C104" s="64">
        <f>SUM('Ingresos Reales'!C95)</f>
        <v>0</v>
      </c>
      <c r="D104" s="64">
        <f>SUM('Ingresos Reales'!D95)</f>
        <v>0</v>
      </c>
      <c r="E104" s="64">
        <f t="shared" si="5"/>
        <v>13259304.05</v>
      </c>
      <c r="F104" s="42"/>
    </row>
    <row r="105" spans="1:6" ht="12.75">
      <c r="A105" s="8" t="s">
        <v>335</v>
      </c>
      <c r="B105" s="64">
        <f>SUM('Ingresos Reales'!B96)</f>
        <v>0</v>
      </c>
      <c r="C105" s="64">
        <f>SUM('Ingresos Reales'!C96)</f>
        <v>0</v>
      </c>
      <c r="D105" s="64">
        <f>SUM('Ingresos Reales'!D96)</f>
        <v>0</v>
      </c>
      <c r="E105" s="64">
        <f t="shared" si="5"/>
        <v>0</v>
      </c>
      <c r="F105" s="42"/>
    </row>
    <row r="106" spans="1:6" ht="12.75">
      <c r="A106" s="8" t="s">
        <v>429</v>
      </c>
      <c r="B106" s="64">
        <f>SUM('Ingresos Reales'!B97)</f>
        <v>0</v>
      </c>
      <c r="C106" s="64">
        <f>SUM('Ingresos Reales'!C97)</f>
        <v>0</v>
      </c>
      <c r="D106" s="64">
        <f>SUM('Ingresos Reales'!D97)</f>
        <v>1500000</v>
      </c>
      <c r="E106" s="64">
        <f t="shared" si="5"/>
        <v>1500000</v>
      </c>
      <c r="F106" s="42"/>
    </row>
    <row r="107" spans="1:6" ht="12.75">
      <c r="A107" s="8" t="s">
        <v>336</v>
      </c>
      <c r="B107" s="64">
        <f>SUM('Ingresos Reales'!B98)</f>
        <v>0</v>
      </c>
      <c r="C107" s="64">
        <f>SUM('Ingresos Reales'!C98)</f>
        <v>0</v>
      </c>
      <c r="D107" s="64">
        <f>SUM('Ingresos Reales'!D98)</f>
        <v>0</v>
      </c>
      <c r="E107" s="64">
        <f t="shared" si="5"/>
        <v>0</v>
      </c>
      <c r="F107" s="42"/>
    </row>
    <row r="108" spans="1:6" ht="12.75">
      <c r="A108" s="8" t="s">
        <v>342</v>
      </c>
      <c r="B108" s="64">
        <f>SUM('Ingresos Reales'!B99)</f>
        <v>0</v>
      </c>
      <c r="C108" s="64">
        <f>SUM('Ingresos Reales'!C99)</f>
        <v>0</v>
      </c>
      <c r="D108" s="64">
        <f>SUM('Ingresos Reales'!D99)</f>
        <v>0</v>
      </c>
      <c r="E108" s="64">
        <f t="shared" si="5"/>
        <v>0</v>
      </c>
      <c r="F108" s="42"/>
    </row>
    <row r="109" spans="1:6" ht="12.75">
      <c r="A109" s="8" t="s">
        <v>41</v>
      </c>
      <c r="B109" s="64">
        <f>SUM('Ingresos Reales'!B100)</f>
        <v>0</v>
      </c>
      <c r="C109" s="64">
        <f>SUM('Ingresos Reales'!C100)</f>
        <v>0</v>
      </c>
      <c r="D109" s="64">
        <f>SUM('Ingresos Reales'!D100)</f>
        <v>0</v>
      </c>
      <c r="E109" s="64">
        <f t="shared" si="5"/>
        <v>0</v>
      </c>
      <c r="F109" s="42"/>
    </row>
    <row r="110" spans="1:6" ht="12.75">
      <c r="A110" s="8" t="s">
        <v>356</v>
      </c>
      <c r="B110" s="64">
        <f>SUM('Ingresos Reales'!B101)</f>
        <v>0</v>
      </c>
      <c r="C110" s="64">
        <f>SUM('Ingresos Reales'!C101)</f>
        <v>0</v>
      </c>
      <c r="D110" s="64">
        <f>SUM('Ingresos Reales'!D101)</f>
        <v>0</v>
      </c>
      <c r="E110" s="64">
        <f t="shared" si="5"/>
        <v>0</v>
      </c>
      <c r="F110" s="42"/>
    </row>
    <row r="111" spans="1:6" ht="12.75">
      <c r="A111" s="8" t="s">
        <v>414</v>
      </c>
      <c r="B111" s="64">
        <f>SUM('Ingresos Reales'!B102)</f>
        <v>0</v>
      </c>
      <c r="C111" s="64">
        <f>SUM('Ingresos Reales'!C102)</f>
        <v>0</v>
      </c>
      <c r="D111" s="64">
        <f>SUM('Ingresos Reales'!D102)</f>
        <v>0</v>
      </c>
      <c r="E111" s="64">
        <f>SUM('Ingresos Reales'!E102)</f>
        <v>0</v>
      </c>
      <c r="F111" s="42"/>
    </row>
    <row r="112" spans="1:6" ht="12.75">
      <c r="A112" s="8" t="s">
        <v>431</v>
      </c>
      <c r="B112" s="64">
        <f>SUM('Ingresos Reales'!B103)</f>
        <v>0</v>
      </c>
      <c r="C112" s="64">
        <f>SUM('Ingresos Reales'!C103)</f>
        <v>0</v>
      </c>
      <c r="D112" s="64">
        <f>SUM('Ingresos Reales'!D103)</f>
        <v>0</v>
      </c>
      <c r="E112" s="64">
        <f>SUM('Ingresos Reales'!E103)</f>
        <v>0</v>
      </c>
      <c r="F112" s="42"/>
    </row>
    <row r="113" spans="1:6" ht="12.75">
      <c r="A113" s="8" t="s">
        <v>417</v>
      </c>
      <c r="B113" s="64">
        <f>SUM('Ingresos Reales'!B104)</f>
        <v>0</v>
      </c>
      <c r="C113" s="64">
        <f>SUM('Ingresos Reales'!C104)</f>
        <v>0</v>
      </c>
      <c r="D113" s="64">
        <f>SUM('Ingresos Reales'!D104)</f>
        <v>0</v>
      </c>
      <c r="E113" s="64">
        <f>SUM('Ingresos Reales'!E104)</f>
        <v>0</v>
      </c>
      <c r="F113" s="42"/>
    </row>
    <row r="114" spans="1:6" ht="12.75">
      <c r="A114" s="58" t="s">
        <v>186</v>
      </c>
      <c r="B114" s="65">
        <f>SUM(B91:B113)</f>
        <v>17010262.880000003</v>
      </c>
      <c r="C114" s="65">
        <f>SUM(C91:C113)</f>
        <v>0</v>
      </c>
      <c r="D114" s="65">
        <f>SUM(D91:D113)</f>
        <v>1500000</v>
      </c>
      <c r="E114" s="65">
        <f>SUM(E91:E113)</f>
        <v>18510262.880000003</v>
      </c>
      <c r="F114" s="42"/>
    </row>
    <row r="115" spans="1:5" ht="12.75">
      <c r="A115" s="56" t="s">
        <v>16</v>
      </c>
      <c r="B115" s="64"/>
      <c r="C115" s="64"/>
      <c r="D115" s="64"/>
      <c r="E115" s="64"/>
    </row>
    <row r="116" spans="1:5" ht="12.75">
      <c r="A116" s="57" t="s">
        <v>16</v>
      </c>
      <c r="B116" s="64">
        <f>SUM('Ingresos Reales'!B105)</f>
        <v>0</v>
      </c>
      <c r="C116" s="64">
        <f>SUM('Ingresos Reales'!C105)</f>
        <v>0</v>
      </c>
      <c r="D116" s="64">
        <f>SUM('Ingresos Reales'!D105)</f>
        <v>0</v>
      </c>
      <c r="E116" s="64">
        <f>SUM(B116:D116)</f>
        <v>0</v>
      </c>
    </row>
    <row r="117" spans="1:5" ht="12.75">
      <c r="A117" s="58" t="s">
        <v>82</v>
      </c>
      <c r="B117" s="65">
        <f>SUM(B116)</f>
        <v>0</v>
      </c>
      <c r="C117" s="65">
        <f>SUM(C116)</f>
        <v>0</v>
      </c>
      <c r="D117" s="65">
        <f>SUM(D116)</f>
        <v>0</v>
      </c>
      <c r="E117" s="65">
        <f>SUM(E116)</f>
        <v>0</v>
      </c>
    </row>
    <row r="118" spans="1:5" ht="12.75">
      <c r="A118" s="56" t="s">
        <v>84</v>
      </c>
      <c r="B118" s="64"/>
      <c r="C118" s="64"/>
      <c r="D118" s="64"/>
      <c r="E118" s="64"/>
    </row>
    <row r="119" spans="1:5" ht="12.75">
      <c r="A119" s="61" t="s">
        <v>199</v>
      </c>
      <c r="B119" s="64">
        <f>SUM('Ingresos Reales'!B108)</f>
        <v>0</v>
      </c>
      <c r="C119" s="64">
        <f>SUM('Ingresos Reales'!C108)</f>
        <v>0</v>
      </c>
      <c r="D119" s="64">
        <f>SUM('Ingresos Reales'!D108)</f>
        <v>0</v>
      </c>
      <c r="E119" s="64">
        <f>SUM(B119:D119)</f>
        <v>0</v>
      </c>
    </row>
    <row r="120" spans="1:5" ht="12.75">
      <c r="A120" s="61" t="s">
        <v>200</v>
      </c>
      <c r="B120" s="64">
        <f>SUM('Ingresos Reales'!B109)</f>
        <v>0</v>
      </c>
      <c r="C120" s="64">
        <f>SUM('Ingresos Reales'!C109)</f>
        <v>0</v>
      </c>
      <c r="D120" s="64">
        <f>SUM('Ingresos Reales'!D109)</f>
        <v>0</v>
      </c>
      <c r="E120" s="64">
        <f>SUM(B120:D120)</f>
        <v>0</v>
      </c>
    </row>
    <row r="121" spans="1:5" ht="12.75">
      <c r="A121" s="61" t="s">
        <v>201</v>
      </c>
      <c r="B121" s="64">
        <f>SUM('Ingresos Reales'!B110)</f>
        <v>0</v>
      </c>
      <c r="C121" s="64">
        <f>SUM('Ingresos Reales'!C110)</f>
        <v>13395847.74</v>
      </c>
      <c r="D121" s="64">
        <f>SUM('Ingresos Reales'!D110)</f>
        <v>0</v>
      </c>
      <c r="E121" s="64">
        <f>SUM(B121:D121)</f>
        <v>13395847.74</v>
      </c>
    </row>
    <row r="122" spans="1:5" ht="12.75">
      <c r="A122" s="57" t="s">
        <v>296</v>
      </c>
      <c r="B122" s="64">
        <f>SUM('Ingresos Reales'!B111)</f>
        <v>0</v>
      </c>
      <c r="C122" s="64">
        <f>SUM('Ingresos Reales'!C111)</f>
        <v>0</v>
      </c>
      <c r="D122" s="64">
        <f>SUM('Ingresos Reales'!D111)</f>
        <v>0</v>
      </c>
      <c r="E122" s="64">
        <f>SUM(B122:D122)</f>
        <v>0</v>
      </c>
    </row>
    <row r="123" spans="1:5" ht="12.75">
      <c r="A123" s="8" t="s">
        <v>315</v>
      </c>
      <c r="B123" s="64">
        <f>SUM('Ingresos Reales'!B112)</f>
        <v>0</v>
      </c>
      <c r="C123" s="64">
        <f>SUM('Ingresos Reales'!C112)</f>
        <v>0</v>
      </c>
      <c r="D123" s="64">
        <f>SUM('Ingresos Reales'!D112)</f>
        <v>0</v>
      </c>
      <c r="E123" s="64">
        <f>SUM(B123:D123)</f>
        <v>0</v>
      </c>
    </row>
    <row r="124" spans="1:5" ht="12.75">
      <c r="A124" s="58" t="s">
        <v>85</v>
      </c>
      <c r="B124" s="65">
        <f>SUM(B119:B123)</f>
        <v>0</v>
      </c>
      <c r="C124" s="65">
        <f>SUM(C119:C123)</f>
        <v>13395847.74</v>
      </c>
      <c r="D124" s="65">
        <f>SUM(D119:D123)</f>
        <v>0</v>
      </c>
      <c r="E124" s="65">
        <f>SUM(E119:E123)</f>
        <v>13395847.74</v>
      </c>
    </row>
    <row r="125" spans="1:5" ht="12.75">
      <c r="A125" s="56" t="s">
        <v>17</v>
      </c>
      <c r="B125" s="64"/>
      <c r="C125" s="64"/>
      <c r="D125" s="64"/>
      <c r="E125" s="64"/>
    </row>
    <row r="126" spans="1:5" ht="12.75">
      <c r="A126" s="61" t="s">
        <v>17</v>
      </c>
      <c r="B126" s="64">
        <f>SUM('Ingresos Reales'!B114)</f>
        <v>864907.75</v>
      </c>
      <c r="C126" s="64">
        <f>SUM('Ingresos Reales'!C114)</f>
        <v>81164</v>
      </c>
      <c r="D126" s="64">
        <f>SUM('Ingresos Reales'!D114)</f>
        <v>239249.78</v>
      </c>
      <c r="E126" s="64">
        <f>SUM(B126:D126)</f>
        <v>1185321.53</v>
      </c>
    </row>
    <row r="127" spans="1:5" ht="12.75">
      <c r="A127" s="58" t="s">
        <v>83</v>
      </c>
      <c r="B127" s="65">
        <f>SUM(B126)</f>
        <v>864907.75</v>
      </c>
      <c r="C127" s="65">
        <f>SUM(C126)</f>
        <v>81164</v>
      </c>
      <c r="D127" s="65">
        <f>SUM(D126)</f>
        <v>239249.78</v>
      </c>
      <c r="E127" s="65">
        <f>SUM(E126)</f>
        <v>1185321.53</v>
      </c>
    </row>
    <row r="128" spans="1:5" ht="12.75">
      <c r="A128" s="57"/>
      <c r="B128" s="64"/>
      <c r="C128" s="64"/>
      <c r="D128" s="64"/>
      <c r="E128" s="64"/>
    </row>
    <row r="129" spans="1:5" ht="12.75">
      <c r="A129" s="55" t="s">
        <v>86</v>
      </c>
      <c r="B129" s="65">
        <f>SUM(B127+B124+B117+B114+B89+B86+B79+B72+B59+B50+B37+B32+B18)</f>
        <v>126018797.92000002</v>
      </c>
      <c r="C129" s="65">
        <f>SUM(C127+C124+C117+C114+C89+C86+C79+C72+C59+C50+C37+C32+C18)</f>
        <v>81773648.86</v>
      </c>
      <c r="D129" s="65">
        <f>SUM(D127+D124+D117+D114+D89+D86+D79+D72+D59+D50+D37+D32+D18)</f>
        <v>68655511.83</v>
      </c>
      <c r="E129" s="65">
        <f>SUM(E127+E124+E117+E114+E89+E86+E79+E72+E59+E50+E37+E32+E18)</f>
        <v>276447958.61</v>
      </c>
    </row>
    <row r="130" spans="1:5" ht="12.75">
      <c r="A130" s="8"/>
      <c r="B130" s="8"/>
      <c r="C130" s="24"/>
      <c r="D130" s="8"/>
      <c r="E130" s="8"/>
    </row>
    <row r="131" spans="1:5" ht="12.75">
      <c r="A131" s="49" t="s">
        <v>87</v>
      </c>
      <c r="B131" s="24">
        <f>SUM(B129+B7)</f>
        <v>162338082.64000002</v>
      </c>
      <c r="C131" s="24">
        <f>SUM(C129+C7)</f>
        <v>177520337.90000004</v>
      </c>
      <c r="D131" s="24">
        <f>SUM(D129+D7)</f>
        <v>157322251.74</v>
      </c>
      <c r="E131" s="24">
        <f>SUM(E129+E7)</f>
        <v>312767243.33000004</v>
      </c>
    </row>
    <row r="132" spans="1:5" ht="12.75">
      <c r="A132" s="96"/>
      <c r="B132" s="87"/>
      <c r="C132" s="87"/>
      <c r="D132" s="87"/>
      <c r="E132" s="87"/>
    </row>
    <row r="133" spans="1:5" ht="12.75">
      <c r="A133" s="19"/>
      <c r="B133" s="19"/>
      <c r="C133" s="19"/>
      <c r="D133" s="19"/>
      <c r="E133" s="19"/>
    </row>
    <row r="134" spans="1:5" ht="12.75">
      <c r="A134" s="83" t="s">
        <v>88</v>
      </c>
      <c r="B134" s="84"/>
      <c r="C134" s="84"/>
      <c r="D134" s="84"/>
      <c r="E134" s="84"/>
    </row>
    <row r="135" spans="1:5" ht="12.75">
      <c r="A135" s="61" t="s">
        <v>214</v>
      </c>
      <c r="B135" s="64">
        <f>SUM('Egresos Reales'!B8)</f>
        <v>15666591</v>
      </c>
      <c r="C135" s="64">
        <f>SUM('Egresos Reales'!C8)</f>
        <v>14959285</v>
      </c>
      <c r="D135" s="64">
        <f>SUM('Egresos Reales'!D8)</f>
        <v>18224291</v>
      </c>
      <c r="E135" s="64">
        <f>SUM(B135:D135)</f>
        <v>48850167</v>
      </c>
    </row>
    <row r="136" spans="1:5" ht="12.75">
      <c r="A136" s="61" t="s">
        <v>215</v>
      </c>
      <c r="B136" s="64">
        <f>SUM('Egresos Reales'!B9)</f>
        <v>3444390.75</v>
      </c>
      <c r="C136" s="64">
        <f>SUM('Egresos Reales'!C9)</f>
        <v>4253369.22</v>
      </c>
      <c r="D136" s="64">
        <f>SUM('Egresos Reales'!D9)</f>
        <v>5494842.46</v>
      </c>
      <c r="E136" s="64">
        <f>SUM(B136:D136)</f>
        <v>13192602.43</v>
      </c>
    </row>
    <row r="137" spans="1:5" ht="12.75">
      <c r="A137" s="61" t="s">
        <v>89</v>
      </c>
      <c r="B137" s="64">
        <f>SUM('Egresos Reales'!B10)</f>
        <v>1816597.55</v>
      </c>
      <c r="C137" s="64">
        <f>SUM('Egresos Reales'!C10)</f>
        <v>3570612.45</v>
      </c>
      <c r="D137" s="64">
        <f>SUM('Egresos Reales'!D10)</f>
        <v>2977665.83</v>
      </c>
      <c r="E137" s="64">
        <f>SUM(B137:D137)</f>
        <v>8364875.83</v>
      </c>
    </row>
    <row r="138" spans="1:5" ht="12.75">
      <c r="A138" s="66" t="s">
        <v>216</v>
      </c>
      <c r="B138" s="65">
        <f>SUM(B135:B137)</f>
        <v>20927579.3</v>
      </c>
      <c r="C138" s="65">
        <f>SUM(C135:C137)</f>
        <v>22783266.669999998</v>
      </c>
      <c r="D138" s="65">
        <f>SUM(D135:D137)</f>
        <v>26696799.29</v>
      </c>
      <c r="E138" s="65">
        <f>SUM(E135:E137)</f>
        <v>70407645.26</v>
      </c>
    </row>
    <row r="139" spans="1:5" ht="12.75">
      <c r="A139" s="56" t="s">
        <v>40</v>
      </c>
      <c r="B139" s="64"/>
      <c r="C139" s="64"/>
      <c r="D139" s="64"/>
      <c r="E139" s="64"/>
    </row>
    <row r="140" spans="1:5" ht="12.75">
      <c r="A140" s="61" t="s">
        <v>90</v>
      </c>
      <c r="B140" s="64">
        <f>SUM('Egresos Reales'!B13)</f>
        <v>5498042.51</v>
      </c>
      <c r="C140" s="64">
        <f>SUM('Egresos Reales'!C13)</f>
        <v>6535037.4</v>
      </c>
      <c r="D140" s="64">
        <f>SUM('Egresos Reales'!D13)</f>
        <v>5592495.49</v>
      </c>
      <c r="E140" s="64">
        <f aca="true" t="shared" si="6" ref="E140:E145">SUM(B140:D140)</f>
        <v>17625575.4</v>
      </c>
    </row>
    <row r="141" spans="1:5" ht="12.75">
      <c r="A141" s="61" t="s">
        <v>91</v>
      </c>
      <c r="B141" s="64">
        <f>SUM('Egresos Reales'!B14)</f>
        <v>2638743.07</v>
      </c>
      <c r="C141" s="64">
        <f>SUM('Egresos Reales'!C14)</f>
        <v>749588.68</v>
      </c>
      <c r="D141" s="64">
        <f>SUM('Egresos Reales'!D14)</f>
        <v>1250237.64</v>
      </c>
      <c r="E141" s="64">
        <f t="shared" si="6"/>
        <v>4638569.39</v>
      </c>
    </row>
    <row r="142" spans="1:5" ht="12.75">
      <c r="A142" s="61" t="s">
        <v>92</v>
      </c>
      <c r="B142" s="64">
        <f>SUM('Egresos Reales'!B15)</f>
        <v>0</v>
      </c>
      <c r="C142" s="64">
        <f>SUM('Egresos Reales'!C15)</f>
        <v>0</v>
      </c>
      <c r="D142" s="64">
        <f>SUM('Egresos Reales'!D15)</f>
        <v>0</v>
      </c>
      <c r="E142" s="64">
        <f t="shared" si="6"/>
        <v>0</v>
      </c>
    </row>
    <row r="143" spans="1:5" ht="12.75">
      <c r="A143" s="61" t="s">
        <v>93</v>
      </c>
      <c r="B143" s="64">
        <f>SUM('Egresos Reales'!B16)</f>
        <v>0</v>
      </c>
      <c r="C143" s="64">
        <f>SUM('Egresos Reales'!C16)</f>
        <v>0</v>
      </c>
      <c r="D143" s="64">
        <f>SUM('Egresos Reales'!D16)</f>
        <v>0</v>
      </c>
      <c r="E143" s="64">
        <f t="shared" si="6"/>
        <v>0</v>
      </c>
    </row>
    <row r="144" spans="1:5" ht="12.75">
      <c r="A144" s="61" t="s">
        <v>94</v>
      </c>
      <c r="B144" s="64">
        <f>SUM('Egresos Reales'!B17)</f>
        <v>0</v>
      </c>
      <c r="C144" s="64">
        <f>SUM('Egresos Reales'!C17)</f>
        <v>0</v>
      </c>
      <c r="D144" s="64">
        <f>SUM('Egresos Reales'!D17)</f>
        <v>0</v>
      </c>
      <c r="E144" s="64">
        <f t="shared" si="6"/>
        <v>0</v>
      </c>
    </row>
    <row r="145" spans="1:5" ht="12.75">
      <c r="A145" s="61" t="s">
        <v>17</v>
      </c>
      <c r="B145" s="64">
        <f>SUM('Egresos Reales'!B18)</f>
        <v>315625.87</v>
      </c>
      <c r="C145" s="64">
        <f>SUM('Egresos Reales'!C18)</f>
        <v>320659.65</v>
      </c>
      <c r="D145" s="64">
        <f>SUM('Egresos Reales'!D18)</f>
        <v>172630.79</v>
      </c>
      <c r="E145" s="64">
        <f t="shared" si="6"/>
        <v>808916.31</v>
      </c>
    </row>
    <row r="146" spans="1:5" ht="12.75">
      <c r="A146" s="66" t="s">
        <v>95</v>
      </c>
      <c r="B146" s="65">
        <f>SUM(B140:B145)</f>
        <v>8452411.45</v>
      </c>
      <c r="C146" s="65">
        <f>SUM(C140:C145)</f>
        <v>7605285.73</v>
      </c>
      <c r="D146" s="65">
        <f>SUM(D140:D145)</f>
        <v>7015363.92</v>
      </c>
      <c r="E146" s="65">
        <f>SUM(E140:E145)</f>
        <v>23073061.099999998</v>
      </c>
    </row>
    <row r="147" spans="1:5" ht="12.75">
      <c r="A147" s="56" t="s">
        <v>41</v>
      </c>
      <c r="B147" s="64"/>
      <c r="C147" s="64"/>
      <c r="D147" s="64"/>
      <c r="E147" s="64"/>
    </row>
    <row r="148" spans="1:5" ht="12.75">
      <c r="A148" s="61" t="s">
        <v>96</v>
      </c>
      <c r="B148" s="64">
        <f>SUM('Egresos Reales'!B21)</f>
        <v>477500</v>
      </c>
      <c r="C148" s="64">
        <f>SUM('Egresos Reales'!C21)</f>
        <v>1841599.68</v>
      </c>
      <c r="D148" s="64">
        <f>SUM('Egresos Reales'!D21)</f>
        <v>372318</v>
      </c>
      <c r="E148" s="64">
        <f aca="true" t="shared" si="7" ref="E148:E154">SUM(B148:D148)</f>
        <v>2691417.6799999997</v>
      </c>
    </row>
    <row r="149" spans="1:5" ht="12.75">
      <c r="A149" s="61" t="s">
        <v>97</v>
      </c>
      <c r="B149" s="64">
        <f>SUM('Egresos Reales'!B22)</f>
        <v>0</v>
      </c>
      <c r="C149" s="64">
        <f>SUM('Egresos Reales'!C22)</f>
        <v>0</v>
      </c>
      <c r="D149" s="64">
        <f>SUM('Egresos Reales'!D22)</f>
        <v>0</v>
      </c>
      <c r="E149" s="64">
        <f t="shared" si="7"/>
        <v>0</v>
      </c>
    </row>
    <row r="150" spans="1:5" ht="12.75">
      <c r="A150" s="61" t="s">
        <v>98</v>
      </c>
      <c r="B150" s="64">
        <f>SUM('Egresos Reales'!B23)</f>
        <v>272915.88</v>
      </c>
      <c r="C150" s="64">
        <f>SUM('Egresos Reales'!C23)</f>
        <v>282248.93</v>
      </c>
      <c r="D150" s="64">
        <f>SUM('Egresos Reales'!D23)</f>
        <v>855758.8</v>
      </c>
      <c r="E150" s="64">
        <f t="shared" si="7"/>
        <v>1410923.61</v>
      </c>
    </row>
    <row r="151" spans="1:5" ht="12.75">
      <c r="A151" s="61" t="s">
        <v>217</v>
      </c>
      <c r="B151" s="64">
        <f>SUM('Egresos Reales'!B24)</f>
        <v>1392</v>
      </c>
      <c r="C151" s="64">
        <f>SUM('Egresos Reales'!C24)</f>
        <v>6186</v>
      </c>
      <c r="D151" s="64">
        <f>SUM('Egresos Reales'!D24)</f>
        <v>39614.92</v>
      </c>
      <c r="E151" s="64">
        <f t="shared" si="7"/>
        <v>47192.92</v>
      </c>
    </row>
    <row r="152" spans="1:5" ht="12.75">
      <c r="A152" s="61" t="s">
        <v>218</v>
      </c>
      <c r="B152" s="64">
        <f>SUM('Egresos Reales'!B25)</f>
        <v>268452.93</v>
      </c>
      <c r="C152" s="64">
        <f>SUM('Egresos Reales'!C25)</f>
        <v>890079.99</v>
      </c>
      <c r="D152" s="64">
        <f>SUM('Egresos Reales'!D25)</f>
        <v>1231282.16</v>
      </c>
      <c r="E152" s="64">
        <f t="shared" si="7"/>
        <v>2389815.08</v>
      </c>
    </row>
    <row r="153" spans="1:5" ht="12.75">
      <c r="A153" s="61" t="s">
        <v>17</v>
      </c>
      <c r="B153" s="64">
        <f>SUM('Egresos Reales'!B26)</f>
        <v>47310</v>
      </c>
      <c r="C153" s="64">
        <f>SUM('Egresos Reales'!C26)</f>
        <v>101920</v>
      </c>
      <c r="D153" s="64">
        <f>SUM('Egresos Reales'!D26)</f>
        <v>147625.1</v>
      </c>
      <c r="E153" s="64">
        <f t="shared" si="7"/>
        <v>296855.1</v>
      </c>
    </row>
    <row r="154" spans="1:5" ht="12.75">
      <c r="A154" s="61" t="s">
        <v>349</v>
      </c>
      <c r="B154" s="64">
        <f>SUM('Egresos Reales'!B27)</f>
        <v>76359.62</v>
      </c>
      <c r="C154" s="64">
        <f>SUM('Egresos Reales'!C27)</f>
        <v>232393.7</v>
      </c>
      <c r="D154" s="64">
        <f>SUM('Egresos Reales'!D27)</f>
        <v>294620.96</v>
      </c>
      <c r="E154" s="64">
        <f t="shared" si="7"/>
        <v>603374.28</v>
      </c>
    </row>
    <row r="155" spans="1:5" ht="12.75">
      <c r="A155" s="66" t="s">
        <v>99</v>
      </c>
      <c r="B155" s="65">
        <f>SUM(B148:B154)</f>
        <v>1143930.4300000002</v>
      </c>
      <c r="C155" s="65">
        <f>SUM(C148:C154)</f>
        <v>3354428.3</v>
      </c>
      <c r="D155" s="65">
        <f>SUM(D148:D154)</f>
        <v>2941219.94</v>
      </c>
      <c r="E155" s="65">
        <f>SUM(E148:E154)</f>
        <v>7439578.67</v>
      </c>
    </row>
    <row r="156" spans="1:5" ht="12.75">
      <c r="A156" s="56" t="s">
        <v>273</v>
      </c>
      <c r="B156" s="64"/>
      <c r="C156" s="64"/>
      <c r="D156" s="64"/>
      <c r="E156" s="64"/>
    </row>
    <row r="157" spans="1:5" ht="12.75">
      <c r="A157" s="61" t="s">
        <v>288</v>
      </c>
      <c r="B157" s="64">
        <f>SUM('Egresos Reales'!B30)</f>
        <v>1599141.38</v>
      </c>
      <c r="C157" s="64">
        <f>SUM('Egresos Reales'!C30)</f>
        <v>3224131.96</v>
      </c>
      <c r="D157" s="64">
        <f>SUM('Egresos Reales'!D30)</f>
        <v>5624889.1</v>
      </c>
      <c r="E157" s="64">
        <f aca="true" t="shared" si="8" ref="E157:E163">SUM(B157:D157)</f>
        <v>10448162.44</v>
      </c>
    </row>
    <row r="158" spans="1:5" ht="12.75">
      <c r="A158" s="61" t="s">
        <v>100</v>
      </c>
      <c r="B158" s="64">
        <f>SUM('Egresos Reales'!B31)</f>
        <v>152504.46</v>
      </c>
      <c r="C158" s="64">
        <f>SUM('Egresos Reales'!C31)</f>
        <v>859822.01</v>
      </c>
      <c r="D158" s="64">
        <f>SUM('Egresos Reales'!D31)</f>
        <v>2331774.24</v>
      </c>
      <c r="E158" s="64">
        <f t="shared" si="8"/>
        <v>3344100.71</v>
      </c>
    </row>
    <row r="159" spans="1:5" ht="12.75">
      <c r="A159" s="61" t="s">
        <v>101</v>
      </c>
      <c r="B159" s="64">
        <f>SUM('Egresos Reales'!B32)</f>
        <v>0</v>
      </c>
      <c r="C159" s="64">
        <f>SUM('Egresos Reales'!C32)</f>
        <v>4562.45</v>
      </c>
      <c r="D159" s="64">
        <f>SUM('Egresos Reales'!D32)</f>
        <v>754</v>
      </c>
      <c r="E159" s="64">
        <f t="shared" si="8"/>
        <v>5316.45</v>
      </c>
    </row>
    <row r="160" spans="1:5" ht="12.75">
      <c r="A160" s="61" t="s">
        <v>102</v>
      </c>
      <c r="B160" s="64">
        <f>SUM('Egresos Reales'!B33)</f>
        <v>175346.71</v>
      </c>
      <c r="C160" s="64">
        <f>SUM('Egresos Reales'!C33)</f>
        <v>119319.07</v>
      </c>
      <c r="D160" s="64">
        <f>SUM('Egresos Reales'!D33)</f>
        <v>287346.03</v>
      </c>
      <c r="E160" s="64">
        <f t="shared" si="8"/>
        <v>582011.81</v>
      </c>
    </row>
    <row r="161" spans="1:5" ht="12.75">
      <c r="A161" s="61" t="s">
        <v>103</v>
      </c>
      <c r="B161" s="64">
        <f>SUM('Egresos Reales'!B34)</f>
        <v>4294.66</v>
      </c>
      <c r="C161" s="64">
        <f>SUM('Egresos Reales'!C34)</f>
        <v>10275.91</v>
      </c>
      <c r="D161" s="64">
        <f>SUM('Egresos Reales'!D34)</f>
        <v>1090.4</v>
      </c>
      <c r="E161" s="64">
        <f t="shared" si="8"/>
        <v>15660.97</v>
      </c>
    </row>
    <row r="162" spans="1:5" ht="12.75">
      <c r="A162" s="61" t="s">
        <v>104</v>
      </c>
      <c r="B162" s="64">
        <f>SUM('Egresos Reales'!B35)</f>
        <v>0</v>
      </c>
      <c r="C162" s="64">
        <f>SUM('Egresos Reales'!C35)</f>
        <v>0</v>
      </c>
      <c r="D162" s="64">
        <f>SUM('Egresos Reales'!D35)</f>
        <v>0</v>
      </c>
      <c r="E162" s="64">
        <f t="shared" si="8"/>
        <v>0</v>
      </c>
    </row>
    <row r="163" spans="1:5" ht="12.75">
      <c r="A163" s="61" t="s">
        <v>17</v>
      </c>
      <c r="B163" s="64">
        <f>SUM('Egresos Reales'!B36)</f>
        <v>1364389.82</v>
      </c>
      <c r="C163" s="64">
        <f>SUM('Egresos Reales'!C36)</f>
        <v>97485.94</v>
      </c>
      <c r="D163" s="64">
        <f>SUM('Egresos Reales'!D36)</f>
        <v>286237.53</v>
      </c>
      <c r="E163" s="64">
        <f t="shared" si="8"/>
        <v>1748113.29</v>
      </c>
    </row>
    <row r="164" spans="1:5" ht="12.75">
      <c r="A164" s="66" t="s">
        <v>105</v>
      </c>
      <c r="B164" s="65">
        <f>SUM(B157:B163)</f>
        <v>3295677.03</v>
      </c>
      <c r="C164" s="65">
        <f>SUM(C157:C163)</f>
        <v>4315597.340000001</v>
      </c>
      <c r="D164" s="65">
        <f>SUM(D157:D163)</f>
        <v>8532091.3</v>
      </c>
      <c r="E164" s="65">
        <f>SUM(E157:E163)</f>
        <v>16143365.669999998</v>
      </c>
    </row>
    <row r="165" spans="1:5" ht="12.75">
      <c r="A165" s="56" t="s">
        <v>42</v>
      </c>
      <c r="B165" s="64"/>
      <c r="C165" s="64"/>
      <c r="D165" s="64"/>
      <c r="E165" s="64"/>
    </row>
    <row r="166" spans="1:5" ht="12.75">
      <c r="A166" s="61" t="s">
        <v>106</v>
      </c>
      <c r="B166" s="64">
        <f>SUM('Egresos Reales'!B39)</f>
        <v>71412.53</v>
      </c>
      <c r="C166" s="64">
        <f>SUM('Egresos Reales'!C39)</f>
        <v>601981.68</v>
      </c>
      <c r="D166" s="64">
        <f>SUM('Egresos Reales'!D39)</f>
        <v>953149.43</v>
      </c>
      <c r="E166" s="64">
        <f>SUM(B166:D166)</f>
        <v>1626543.6400000001</v>
      </c>
    </row>
    <row r="167" spans="1:5" ht="12.75">
      <c r="A167" s="61" t="s">
        <v>107</v>
      </c>
      <c r="B167" s="64">
        <f>SUM('Egresos Reales'!B40)</f>
        <v>0</v>
      </c>
      <c r="C167" s="64">
        <f>SUM('Egresos Reales'!C40)</f>
        <v>0</v>
      </c>
      <c r="D167" s="64">
        <f>SUM('Egresos Reales'!D40)</f>
        <v>0</v>
      </c>
      <c r="E167" s="64">
        <f>SUM(B167:D167)</f>
        <v>0</v>
      </c>
    </row>
    <row r="168" spans="1:5" ht="12.75">
      <c r="A168" s="66" t="s">
        <v>108</v>
      </c>
      <c r="B168" s="65">
        <f>SUM(B166:B167)</f>
        <v>71412.53</v>
      </c>
      <c r="C168" s="65">
        <f>SUM(C166:C167)</f>
        <v>601981.68</v>
      </c>
      <c r="D168" s="65">
        <f>SUM(D166:D167)</f>
        <v>953149.43</v>
      </c>
      <c r="E168" s="65">
        <f>SUM(E166:E167)</f>
        <v>1626543.6400000001</v>
      </c>
    </row>
    <row r="169" spans="1:5" ht="12.75">
      <c r="A169" s="56" t="s">
        <v>109</v>
      </c>
      <c r="B169" s="64"/>
      <c r="C169" s="64"/>
      <c r="D169" s="64"/>
      <c r="E169" s="64"/>
    </row>
    <row r="170" spans="1:5" ht="12.75">
      <c r="A170" s="61" t="s">
        <v>110</v>
      </c>
      <c r="B170" s="64">
        <f>SUM('Egresos Reales'!B43)</f>
        <v>2160785.46</v>
      </c>
      <c r="C170" s="64">
        <f>SUM('Egresos Reales'!C43)</f>
        <v>3243469.58</v>
      </c>
      <c r="D170" s="64">
        <f>SUM('Egresos Reales'!D43)</f>
        <v>8401284.53</v>
      </c>
      <c r="E170" s="64">
        <f>SUM(B170:D170)</f>
        <v>13805539.57</v>
      </c>
    </row>
    <row r="171" spans="1:5" ht="12.75">
      <c r="A171" s="32" t="s">
        <v>370</v>
      </c>
      <c r="B171" s="64">
        <f>SUM('Egresos Reales'!B44)</f>
        <v>1350181.56</v>
      </c>
      <c r="C171" s="64">
        <f>SUM('Egresos Reales'!C44)</f>
        <v>1194028.42</v>
      </c>
      <c r="D171" s="64">
        <f>SUM('Egresos Reales'!D44)</f>
        <v>0</v>
      </c>
      <c r="E171" s="64">
        <f>SUM(B171:D171)</f>
        <v>2544209.98</v>
      </c>
    </row>
    <row r="172" spans="1:5" ht="12.75">
      <c r="A172" s="61" t="s">
        <v>111</v>
      </c>
      <c r="B172" s="64">
        <f>SUM('Egresos Reales'!B45)</f>
        <v>0</v>
      </c>
      <c r="C172" s="64">
        <f>SUM('Egresos Reales'!C45)</f>
        <v>0</v>
      </c>
      <c r="D172" s="64">
        <f>SUM('Egresos Reales'!D45)</f>
        <v>0</v>
      </c>
      <c r="E172" s="64">
        <f>SUM(B172:D172)</f>
        <v>0</v>
      </c>
    </row>
    <row r="173" spans="1:5" ht="12.75">
      <c r="A173" s="61" t="s">
        <v>112</v>
      </c>
      <c r="B173" s="64">
        <f>SUM('Egresos Reales'!B46)</f>
        <v>0</v>
      </c>
      <c r="C173" s="64">
        <f>SUM('Egresos Reales'!C46)</f>
        <v>0</v>
      </c>
      <c r="D173" s="64">
        <f>SUM('Egresos Reales'!D46)</f>
        <v>0</v>
      </c>
      <c r="E173" s="64">
        <f>SUM(B173:D173)</f>
        <v>0</v>
      </c>
    </row>
    <row r="174" spans="1:5" ht="12.75">
      <c r="A174" s="66" t="s">
        <v>113</v>
      </c>
      <c r="B174" s="65">
        <f>SUM(B170:B173)</f>
        <v>3510967.02</v>
      </c>
      <c r="C174" s="65">
        <f>SUM(C170:C173)</f>
        <v>4437498</v>
      </c>
      <c r="D174" s="65">
        <f>SUM(D170:D173)</f>
        <v>8401284.53</v>
      </c>
      <c r="E174" s="65">
        <f>SUM(E170:E173)</f>
        <v>16349749.55</v>
      </c>
    </row>
    <row r="175" spans="1:5" ht="12.75">
      <c r="A175" s="56" t="s">
        <v>274</v>
      </c>
      <c r="B175" s="65"/>
      <c r="C175" s="65"/>
      <c r="D175" s="65"/>
      <c r="E175" s="65"/>
    </row>
    <row r="176" spans="1:5" ht="12.75">
      <c r="A176" s="67" t="s">
        <v>275</v>
      </c>
      <c r="B176" s="64">
        <f>SUM('Egresos Reales'!B50)</f>
        <v>0</v>
      </c>
      <c r="C176" s="64">
        <f>SUM('Egresos Reales'!C50)</f>
        <v>0</v>
      </c>
      <c r="D176" s="64">
        <f>SUM('Egresos Reales'!D50)</f>
        <v>0</v>
      </c>
      <c r="E176" s="64">
        <f aca="true" t="shared" si="9" ref="E176:E186">SUM(B176:D176)</f>
        <v>0</v>
      </c>
    </row>
    <row r="177" spans="1:5" ht="12.75">
      <c r="A177" s="67" t="s">
        <v>98</v>
      </c>
      <c r="B177" s="64">
        <f>SUM('Egresos Reales'!B51)</f>
        <v>0</v>
      </c>
      <c r="C177" s="64">
        <f>SUM('Egresos Reales'!C51)</f>
        <v>0</v>
      </c>
      <c r="D177" s="64">
        <f>SUM('Egresos Reales'!D51)</f>
        <v>0</v>
      </c>
      <c r="E177" s="64">
        <f t="shared" si="9"/>
        <v>0</v>
      </c>
    </row>
    <row r="178" spans="1:5" ht="12.75">
      <c r="A178" s="67" t="s">
        <v>437</v>
      </c>
      <c r="B178" s="64">
        <f>SUM('Egresos Reales'!B52)</f>
        <v>0</v>
      </c>
      <c r="C178" s="64">
        <f>SUM('Egresos Reales'!C52)</f>
        <v>0</v>
      </c>
      <c r="D178" s="64">
        <f>SUM('Egresos Reales'!D52)</f>
        <v>0</v>
      </c>
      <c r="E178" s="64">
        <f t="shared" si="9"/>
        <v>0</v>
      </c>
    </row>
    <row r="179" spans="1:5" ht="12.75">
      <c r="A179" s="67" t="s">
        <v>375</v>
      </c>
      <c r="B179" s="64">
        <f>SUM('Egresos Reales'!B53)</f>
        <v>0</v>
      </c>
      <c r="C179" s="64">
        <f>SUM('Egresos Reales'!C53)</f>
        <v>0</v>
      </c>
      <c r="D179" s="64">
        <f>SUM('Egresos Reales'!D53)</f>
        <v>0</v>
      </c>
      <c r="E179" s="64">
        <f t="shared" si="9"/>
        <v>0</v>
      </c>
    </row>
    <row r="180" spans="1:5" ht="12.75">
      <c r="A180" s="67" t="s">
        <v>376</v>
      </c>
      <c r="B180" s="64">
        <f>SUM('Egresos Reales'!B54)</f>
        <v>0</v>
      </c>
      <c r="C180" s="64">
        <f>SUM('Egresos Reales'!C54)</f>
        <v>0</v>
      </c>
      <c r="D180" s="64">
        <f>SUM('Egresos Reales'!D54)</f>
        <v>0</v>
      </c>
      <c r="E180" s="64">
        <f t="shared" si="9"/>
        <v>0</v>
      </c>
    </row>
    <row r="181" spans="1:5" ht="12.75">
      <c r="A181" s="67" t="s">
        <v>464</v>
      </c>
      <c r="B181" s="64">
        <f>SUM('Egresos Reales'!B55)</f>
        <v>0</v>
      </c>
      <c r="C181" s="64">
        <f>SUM('Egresos Reales'!C55)</f>
        <v>-1</v>
      </c>
      <c r="D181" s="64">
        <f>SUM('Egresos Reales'!D55)</f>
        <v>0</v>
      </c>
      <c r="E181" s="64">
        <f t="shared" si="9"/>
        <v>-1</v>
      </c>
    </row>
    <row r="182" spans="1:5" ht="12.75">
      <c r="A182" s="67" t="s">
        <v>441</v>
      </c>
      <c r="B182" s="64">
        <f>SUM('Egresos Reales'!B56)</f>
        <v>0</v>
      </c>
      <c r="C182" s="64">
        <f>SUM('Egresos Reales'!C56)</f>
        <v>0</v>
      </c>
      <c r="D182" s="64">
        <f>SUM('Egresos Reales'!D56)</f>
        <v>0</v>
      </c>
      <c r="E182" s="64">
        <f t="shared" si="9"/>
        <v>0</v>
      </c>
    </row>
    <row r="183" spans="1:5" ht="12.75">
      <c r="A183" s="67" t="s">
        <v>438</v>
      </c>
      <c r="B183" s="64">
        <f>SUM('Egresos Reales'!B57)</f>
        <v>0</v>
      </c>
      <c r="C183" s="64">
        <f>SUM('Egresos Reales'!C57)</f>
        <v>0</v>
      </c>
      <c r="D183" s="64">
        <f>SUM('Egresos Reales'!D57)</f>
        <v>0</v>
      </c>
      <c r="E183" s="64">
        <f t="shared" si="9"/>
        <v>0</v>
      </c>
    </row>
    <row r="184" spans="1:5" ht="12.75">
      <c r="A184" s="67" t="s">
        <v>377</v>
      </c>
      <c r="B184" s="64">
        <f>SUM('Egresos Reales'!B58)</f>
        <v>0</v>
      </c>
      <c r="C184" s="64">
        <f>SUM('Egresos Reales'!C58)</f>
        <v>0</v>
      </c>
      <c r="D184" s="64">
        <f>SUM('Egresos Reales'!D58)</f>
        <v>0</v>
      </c>
      <c r="E184" s="64">
        <f t="shared" si="9"/>
        <v>0</v>
      </c>
    </row>
    <row r="185" spans="1:5" ht="12.75">
      <c r="A185" s="67" t="s">
        <v>378</v>
      </c>
      <c r="B185" s="64">
        <f>SUM('Egresos Reales'!B59)</f>
        <v>0</v>
      </c>
      <c r="C185" s="64">
        <f>SUM('Egresos Reales'!C59)</f>
        <v>0</v>
      </c>
      <c r="D185" s="64">
        <f>SUM('Egresos Reales'!D59)</f>
        <v>0</v>
      </c>
      <c r="E185" s="64">
        <f t="shared" si="9"/>
        <v>0</v>
      </c>
    </row>
    <row r="186" spans="1:5" ht="12.75">
      <c r="A186" s="67" t="s">
        <v>465</v>
      </c>
      <c r="B186" s="64">
        <f>SUM('Egresos Reales'!B60)</f>
        <v>0</v>
      </c>
      <c r="C186" s="64">
        <f>SUM('Egresos Reales'!C60)</f>
        <v>0</v>
      </c>
      <c r="D186" s="64">
        <f>SUM('Egresos Reales'!D60)</f>
        <v>3215017.2</v>
      </c>
      <c r="E186" s="64">
        <f t="shared" si="9"/>
        <v>3215017.2</v>
      </c>
    </row>
    <row r="187" spans="1:5" ht="12.75">
      <c r="A187" s="72" t="s">
        <v>276</v>
      </c>
      <c r="B187" s="71">
        <f>SUM(B176:B186)</f>
        <v>0</v>
      </c>
      <c r="C187" s="71">
        <f>SUM(C176:C186)</f>
        <v>-1</v>
      </c>
      <c r="D187" s="71">
        <f>SUM(D176:D186)</f>
        <v>3215017.2</v>
      </c>
      <c r="E187" s="71">
        <f>SUM(E176:E186)</f>
        <v>3215016.2</v>
      </c>
    </row>
    <row r="188" spans="1:5" ht="12.75">
      <c r="A188" s="88"/>
      <c r="B188" s="86"/>
      <c r="C188" s="86"/>
      <c r="D188" s="86"/>
      <c r="E188" s="86"/>
    </row>
    <row r="189" spans="1:5" ht="12.75">
      <c r="A189" s="97"/>
      <c r="B189" s="95"/>
      <c r="C189" s="95"/>
      <c r="D189" s="95"/>
      <c r="E189" s="95"/>
    </row>
    <row r="190" spans="1:5" ht="12.75">
      <c r="A190" s="83" t="s">
        <v>114</v>
      </c>
      <c r="B190" s="73"/>
      <c r="C190" s="73"/>
      <c r="D190" s="73"/>
      <c r="E190" s="73"/>
    </row>
    <row r="191" spans="1:5" ht="12.75">
      <c r="A191" s="67" t="s">
        <v>305</v>
      </c>
      <c r="B191" s="64">
        <f>SUM('Egresos Reales'!B62)</f>
        <v>6037723</v>
      </c>
      <c r="C191" s="64">
        <f>SUM('Egresos Reales'!C62)</f>
        <v>5283142</v>
      </c>
      <c r="D191" s="64">
        <f>SUM('Egresos Reales'!D62)</f>
        <v>6123230</v>
      </c>
      <c r="E191" s="64">
        <f aca="true" t="shared" si="10" ref="E191:E218">SUM(B191:D191)</f>
        <v>17444095</v>
      </c>
    </row>
    <row r="192" spans="1:5" ht="12.75">
      <c r="A192" s="67" t="s">
        <v>398</v>
      </c>
      <c r="B192" s="64">
        <f>SUM('Egresos Reales'!B63)</f>
        <v>0</v>
      </c>
      <c r="C192" s="64">
        <f>SUM('Egresos Reales'!C63)</f>
        <v>0</v>
      </c>
      <c r="D192" s="64">
        <f>SUM('Egresos Reales'!D63)</f>
        <v>3433</v>
      </c>
      <c r="E192" s="64">
        <f t="shared" si="10"/>
        <v>3433</v>
      </c>
    </row>
    <row r="193" spans="1:5" ht="12.75">
      <c r="A193" s="67" t="s">
        <v>389</v>
      </c>
      <c r="B193" s="64">
        <f>SUM('Egresos Reales'!B64)</f>
        <v>0</v>
      </c>
      <c r="C193" s="64">
        <f>SUM('Egresos Reales'!C64)</f>
        <v>0</v>
      </c>
      <c r="D193" s="64">
        <f>SUM('Egresos Reales'!D64)</f>
        <v>0</v>
      </c>
      <c r="E193" s="64">
        <f t="shared" si="10"/>
        <v>0</v>
      </c>
    </row>
    <row r="194" spans="1:5" ht="12.75">
      <c r="A194" s="67" t="s">
        <v>390</v>
      </c>
      <c r="B194" s="64">
        <f>SUM('Egresos Reales'!B65)</f>
        <v>0</v>
      </c>
      <c r="C194" s="64">
        <f>SUM('Egresos Reales'!C65)</f>
        <v>0</v>
      </c>
      <c r="D194" s="64">
        <f>SUM('Egresos Reales'!D65)</f>
        <v>107844.15</v>
      </c>
      <c r="E194" s="64">
        <f t="shared" si="10"/>
        <v>107844.15</v>
      </c>
    </row>
    <row r="195" spans="1:5" ht="12.75">
      <c r="A195" s="67" t="s">
        <v>466</v>
      </c>
      <c r="B195" s="64">
        <f>SUM('Egresos Reales'!B66)</f>
        <v>0</v>
      </c>
      <c r="C195" s="64">
        <f>SUM('Egresos Reales'!C66)</f>
        <v>272716.52</v>
      </c>
      <c r="D195" s="64">
        <f>SUM('Egresos Reales'!D66)</f>
        <v>213783.96</v>
      </c>
      <c r="E195" s="64">
        <f t="shared" si="10"/>
        <v>486500.48</v>
      </c>
    </row>
    <row r="196" spans="1:5" ht="12.75">
      <c r="A196" s="67" t="s">
        <v>391</v>
      </c>
      <c r="B196" s="64">
        <f>SUM('Egresos Reales'!B67)</f>
        <v>0</v>
      </c>
      <c r="C196" s="64">
        <f>SUM('Egresos Reales'!C67)</f>
        <v>0</v>
      </c>
      <c r="D196" s="64">
        <f>SUM('Egresos Reales'!D67)</f>
        <v>0</v>
      </c>
      <c r="E196" s="64">
        <f t="shared" si="10"/>
        <v>0</v>
      </c>
    </row>
    <row r="197" spans="1:5" ht="12.75">
      <c r="A197" s="67" t="s">
        <v>392</v>
      </c>
      <c r="B197" s="64">
        <f>SUM('Egresos Reales'!B68)</f>
        <v>0</v>
      </c>
      <c r="C197" s="64">
        <f>SUM('Egresos Reales'!C68)</f>
        <v>0</v>
      </c>
      <c r="D197" s="64">
        <f>SUM('Egresos Reales'!D68)</f>
        <v>0</v>
      </c>
      <c r="E197" s="64">
        <f t="shared" si="10"/>
        <v>0</v>
      </c>
    </row>
    <row r="198" spans="1:5" ht="12.75">
      <c r="A198" s="67" t="s">
        <v>467</v>
      </c>
      <c r="B198" s="64">
        <f>SUM('Egresos Reales'!B69)</f>
        <v>0</v>
      </c>
      <c r="C198" s="64">
        <f>SUM('Egresos Reales'!C69)</f>
        <v>240000</v>
      </c>
      <c r="D198" s="64">
        <f>SUM('Egresos Reales'!D69)</f>
        <v>120000</v>
      </c>
      <c r="E198" s="64">
        <f t="shared" si="10"/>
        <v>360000</v>
      </c>
    </row>
    <row r="199" spans="1:5" ht="12.75">
      <c r="A199" s="67" t="s">
        <v>393</v>
      </c>
      <c r="B199" s="64">
        <f>SUM('Egresos Reales'!B70)</f>
        <v>0</v>
      </c>
      <c r="C199" s="64">
        <f>SUM('Egresos Reales'!C70)</f>
        <v>0</v>
      </c>
      <c r="D199" s="64">
        <f>SUM('Egresos Reales'!D70)</f>
        <v>0</v>
      </c>
      <c r="E199" s="64">
        <f t="shared" si="10"/>
        <v>0</v>
      </c>
    </row>
    <row r="200" spans="1:5" ht="12.75">
      <c r="A200" s="67" t="s">
        <v>394</v>
      </c>
      <c r="B200" s="64">
        <f>SUM('Egresos Reales'!B71)</f>
        <v>0</v>
      </c>
      <c r="C200" s="64">
        <f>SUM('Egresos Reales'!C71)</f>
        <v>206635.64</v>
      </c>
      <c r="D200" s="64">
        <f>SUM('Egresos Reales'!D71)</f>
        <v>-206635.64</v>
      </c>
      <c r="E200" s="64">
        <f t="shared" si="10"/>
        <v>0</v>
      </c>
    </row>
    <row r="201" spans="1:5" ht="12.75">
      <c r="A201" s="67" t="s">
        <v>468</v>
      </c>
      <c r="B201" s="64">
        <f>SUM('Egresos Reales'!B72)</f>
        <v>606240.05</v>
      </c>
      <c r="C201" s="64">
        <f>SUM('Egresos Reales'!C72)</f>
        <v>121809.72</v>
      </c>
      <c r="D201" s="64">
        <f>SUM('Egresos Reales'!D72)</f>
        <v>336668.14</v>
      </c>
      <c r="E201" s="64">
        <f t="shared" si="10"/>
        <v>1064717.9100000001</v>
      </c>
    </row>
    <row r="202" spans="1:5" ht="12.75">
      <c r="A202" s="67" t="s">
        <v>377</v>
      </c>
      <c r="B202" s="64">
        <f>SUM('Egresos Reales'!B73)</f>
        <v>0</v>
      </c>
      <c r="C202" s="64">
        <f>SUM('Egresos Reales'!C73)</f>
        <v>0</v>
      </c>
      <c r="D202" s="64">
        <f>SUM('Egresos Reales'!D73)</f>
        <v>0</v>
      </c>
      <c r="E202" s="64">
        <f t="shared" si="10"/>
        <v>0</v>
      </c>
    </row>
    <row r="203" spans="1:5" ht="12.75">
      <c r="A203" s="67" t="s">
        <v>378</v>
      </c>
      <c r="B203" s="64">
        <f>SUM('Egresos Reales'!B74)</f>
        <v>0</v>
      </c>
      <c r="C203" s="64">
        <f>SUM('Egresos Reales'!C74)</f>
        <v>6960859.76</v>
      </c>
      <c r="D203" s="64">
        <f>SUM('Egresos Reales'!D74)</f>
        <v>436321.97</v>
      </c>
      <c r="E203" s="64">
        <f t="shared" si="10"/>
        <v>7397181.7299999995</v>
      </c>
    </row>
    <row r="204" spans="1:5" ht="12.75">
      <c r="A204" s="67" t="s">
        <v>465</v>
      </c>
      <c r="B204" s="64">
        <f>SUM('Egresos Reales'!B75)</f>
        <v>0</v>
      </c>
      <c r="C204" s="64">
        <f>SUM('Egresos Reales'!C75)</f>
        <v>0</v>
      </c>
      <c r="D204" s="64">
        <f>SUM('Egresos Reales'!D75)</f>
        <v>0</v>
      </c>
      <c r="E204" s="64">
        <f t="shared" si="10"/>
        <v>0</v>
      </c>
    </row>
    <row r="205" spans="1:5" ht="12.75">
      <c r="A205" s="67" t="s">
        <v>395</v>
      </c>
      <c r="B205" s="64">
        <f>SUM('Egresos Reales'!B76)</f>
        <v>0</v>
      </c>
      <c r="C205" s="64">
        <f>SUM('Egresos Reales'!C76)</f>
        <v>0</v>
      </c>
      <c r="D205" s="64">
        <f>SUM('Egresos Reales'!D76)</f>
        <v>0</v>
      </c>
      <c r="E205" s="64">
        <f t="shared" si="10"/>
        <v>0</v>
      </c>
    </row>
    <row r="206" spans="1:5" ht="12.75">
      <c r="A206" s="67" t="s">
        <v>396</v>
      </c>
      <c r="B206" s="64">
        <f>SUM('Egresos Reales'!B77)</f>
        <v>0</v>
      </c>
      <c r="C206" s="64">
        <f>SUM('Egresos Reales'!C77)</f>
        <v>0</v>
      </c>
      <c r="D206" s="64">
        <f>SUM('Egresos Reales'!D77)</f>
        <v>0</v>
      </c>
      <c r="E206" s="64">
        <f t="shared" si="10"/>
        <v>0</v>
      </c>
    </row>
    <row r="207" spans="1:5" ht="12.75">
      <c r="A207" s="67" t="s">
        <v>469</v>
      </c>
      <c r="B207" s="64">
        <f>SUM('Egresos Reales'!B78)</f>
        <v>0</v>
      </c>
      <c r="C207" s="64">
        <f>SUM('Egresos Reales'!C78)</f>
        <v>11113599.94</v>
      </c>
      <c r="D207" s="64">
        <f>SUM('Egresos Reales'!D78)</f>
        <v>1102296.13</v>
      </c>
      <c r="E207" s="64">
        <f t="shared" si="10"/>
        <v>12215896.07</v>
      </c>
    </row>
    <row r="208" spans="1:5" ht="12.75">
      <c r="A208" s="67" t="s">
        <v>375</v>
      </c>
      <c r="B208" s="64">
        <f>SUM('Egresos Reales'!B79)</f>
        <v>0</v>
      </c>
      <c r="C208" s="64">
        <f>SUM('Egresos Reales'!C79)</f>
        <v>0</v>
      </c>
      <c r="D208" s="64">
        <f>SUM('Egresos Reales'!D79)</f>
        <v>0</v>
      </c>
      <c r="E208" s="64">
        <f t="shared" si="10"/>
        <v>0</v>
      </c>
    </row>
    <row r="209" spans="1:5" ht="12.75">
      <c r="A209" s="67" t="s">
        <v>376</v>
      </c>
      <c r="B209" s="64">
        <f>SUM('Egresos Reales'!B80)</f>
        <v>52.2</v>
      </c>
      <c r="C209" s="64">
        <f>SUM('Egresos Reales'!C80)</f>
        <v>23.2</v>
      </c>
      <c r="D209" s="64">
        <f>SUM('Egresos Reales'!D80)</f>
        <v>11.6</v>
      </c>
      <c r="E209" s="64">
        <f t="shared" si="10"/>
        <v>87</v>
      </c>
    </row>
    <row r="210" spans="1:5" ht="12.75">
      <c r="A210" s="67" t="s">
        <v>464</v>
      </c>
      <c r="B210" s="64">
        <f>SUM('Egresos Reales'!B81)</f>
        <v>0</v>
      </c>
      <c r="C210" s="64">
        <f>SUM('Egresos Reales'!C81)</f>
        <v>0</v>
      </c>
      <c r="D210" s="64">
        <f>SUM('Egresos Reales'!D81)</f>
        <v>139230.21</v>
      </c>
      <c r="E210" s="64">
        <f t="shared" si="10"/>
        <v>139230.21</v>
      </c>
    </row>
    <row r="211" spans="1:5" ht="12.75">
      <c r="A211" s="67" t="s">
        <v>318</v>
      </c>
      <c r="B211" s="64">
        <f>SUM('Egresos Reales'!B82)</f>
        <v>0</v>
      </c>
      <c r="C211" s="64">
        <f>SUM('Egresos Reales'!C82)</f>
        <v>0</v>
      </c>
      <c r="D211" s="64">
        <f>SUM('Egresos Reales'!D82)</f>
        <v>0</v>
      </c>
      <c r="E211" s="64">
        <f t="shared" si="10"/>
        <v>0</v>
      </c>
    </row>
    <row r="212" spans="1:5" ht="12.75">
      <c r="A212" s="67" t="s">
        <v>275</v>
      </c>
      <c r="B212" s="64">
        <f>SUM('Egresos Reales'!B83)</f>
        <v>0</v>
      </c>
      <c r="C212" s="64">
        <f>SUM('Egresos Reales'!C83)</f>
        <v>0</v>
      </c>
      <c r="D212" s="64">
        <f>SUM('Egresos Reales'!D83)</f>
        <v>0</v>
      </c>
      <c r="E212" s="64">
        <f t="shared" si="10"/>
        <v>0</v>
      </c>
    </row>
    <row r="213" spans="1:5" ht="12.75">
      <c r="A213" s="162" t="s">
        <v>347</v>
      </c>
      <c r="B213" s="64">
        <f>SUM('Egresos Reales'!B84)</f>
        <v>6884039</v>
      </c>
      <c r="C213" s="64">
        <f>SUM('Egresos Reales'!C84)</f>
        <v>16050705</v>
      </c>
      <c r="D213" s="64">
        <f>SUM('Egresos Reales'!D84)</f>
        <v>1050705</v>
      </c>
      <c r="E213" s="64">
        <f t="shared" si="10"/>
        <v>23985449</v>
      </c>
    </row>
    <row r="214" spans="1:5" ht="12.75">
      <c r="A214" s="105" t="s">
        <v>328</v>
      </c>
      <c r="B214" s="64">
        <f>SUM('Egresos Reales'!B85)</f>
        <v>0</v>
      </c>
      <c r="C214" s="64">
        <f>SUM('Egresos Reales'!C85)</f>
        <v>446528.25</v>
      </c>
      <c r="D214" s="64">
        <f>SUM('Egresos Reales'!D85)</f>
        <v>446528.25</v>
      </c>
      <c r="E214" s="64">
        <f t="shared" si="10"/>
        <v>893056.5</v>
      </c>
    </row>
    <row r="215" spans="1:5" ht="12.75">
      <c r="A215" s="105" t="s">
        <v>428</v>
      </c>
      <c r="B215" s="64">
        <f>SUM('Egresos Reales'!B86)</f>
        <v>0</v>
      </c>
      <c r="C215" s="64">
        <f>SUM('Egresos Reales'!C86)</f>
        <v>0</v>
      </c>
      <c r="D215" s="64">
        <f>SUM('Egresos Reales'!D86)</f>
        <v>1500000</v>
      </c>
      <c r="E215" s="64">
        <f t="shared" si="10"/>
        <v>1500000</v>
      </c>
    </row>
    <row r="216" spans="1:5" ht="12.75">
      <c r="A216" s="105" t="s">
        <v>439</v>
      </c>
      <c r="B216" s="64">
        <f>SUM('Egresos Reales'!B87)</f>
        <v>0</v>
      </c>
      <c r="C216" s="64">
        <f>SUM('Egresos Reales'!C87)</f>
        <v>0</v>
      </c>
      <c r="D216" s="64">
        <f>SUM('Egresos Reales'!D87)</f>
        <v>0</v>
      </c>
      <c r="E216" s="64">
        <f t="shared" si="10"/>
        <v>0</v>
      </c>
    </row>
    <row r="217" spans="1:5" ht="12.75">
      <c r="A217" s="105" t="s">
        <v>423</v>
      </c>
      <c r="B217" s="64">
        <f>SUM('Egresos Reales'!B88)</f>
        <v>0</v>
      </c>
      <c r="C217" s="64">
        <f>SUM('Egresos Reales'!C88)</f>
        <v>0</v>
      </c>
      <c r="D217" s="64">
        <f>SUM('Egresos Reales'!D88)</f>
        <v>0</v>
      </c>
      <c r="E217" s="64">
        <f t="shared" si="10"/>
        <v>0</v>
      </c>
    </row>
    <row r="218" spans="1:5" ht="12.75">
      <c r="A218" s="105" t="s">
        <v>424</v>
      </c>
      <c r="B218" s="64">
        <f>SUM('Egresos Reales'!B89)</f>
        <v>0</v>
      </c>
      <c r="C218" s="64">
        <f>SUM('Egresos Reales'!C89)</f>
        <v>0</v>
      </c>
      <c r="D218" s="64">
        <f>SUM('Egresos Reales'!D89)</f>
        <v>0</v>
      </c>
      <c r="E218" s="64">
        <f t="shared" si="10"/>
        <v>0</v>
      </c>
    </row>
    <row r="219" spans="1:5" ht="12.75">
      <c r="A219" s="158" t="s">
        <v>277</v>
      </c>
      <c r="B219" s="65">
        <f>SUM(B191:B218)</f>
        <v>13528054.25</v>
      </c>
      <c r="C219" s="65">
        <f>SUM(C191:C218)</f>
        <v>40696020.03</v>
      </c>
      <c r="D219" s="65">
        <f>SUM(D191:D218)</f>
        <v>11373416.77</v>
      </c>
      <c r="E219" s="65">
        <f>SUM(E191:E218)</f>
        <v>65597491.050000004</v>
      </c>
    </row>
    <row r="220" spans="1:5" ht="12.75">
      <c r="A220" s="56" t="s">
        <v>115</v>
      </c>
      <c r="B220" s="65"/>
      <c r="C220" s="65"/>
      <c r="D220" s="65"/>
      <c r="E220" s="65"/>
    </row>
    <row r="221" spans="1:5" ht="12.75">
      <c r="A221" s="61" t="s">
        <v>116</v>
      </c>
      <c r="B221" s="64">
        <f>SUM('Egresos Reales'!B91)</f>
        <v>0</v>
      </c>
      <c r="C221" s="64">
        <f>SUM('Egresos Reales'!C91)</f>
        <v>0</v>
      </c>
      <c r="D221" s="64">
        <f>SUM('Egresos Reales'!D91)</f>
        <v>0</v>
      </c>
      <c r="E221" s="64">
        <f>SUM(B221:D221)</f>
        <v>0</v>
      </c>
    </row>
    <row r="222" spans="1:5" ht="12.75">
      <c r="A222" s="123" t="s">
        <v>420</v>
      </c>
      <c r="B222" s="64">
        <f>SUM('Egresos Reales'!B92)</f>
        <v>336638.88</v>
      </c>
      <c r="C222" s="64">
        <f>SUM('Egresos Reales'!C92)</f>
        <v>251220.41</v>
      </c>
      <c r="D222" s="64">
        <f>SUM('Egresos Reales'!D92)</f>
        <v>115091.21</v>
      </c>
      <c r="E222" s="64">
        <f>SUM(B222:D222)</f>
        <v>702950.5</v>
      </c>
    </row>
    <row r="223" spans="1:5" ht="12.75">
      <c r="A223" s="61" t="s">
        <v>306</v>
      </c>
      <c r="B223" s="64">
        <f>SUM('Egresos Reales'!B93)</f>
        <v>0</v>
      </c>
      <c r="C223" s="64">
        <f>SUM('Egresos Reales'!C93)</f>
        <v>0</v>
      </c>
      <c r="D223" s="64">
        <f>SUM('Egresos Reales'!D93)</f>
        <v>0</v>
      </c>
      <c r="E223" s="64">
        <f>SUM(B223:D223)</f>
        <v>0</v>
      </c>
    </row>
    <row r="224" spans="1:5" ht="12.75">
      <c r="A224" s="61" t="s">
        <v>311</v>
      </c>
      <c r="B224" s="64">
        <f>SUM('Egresos Reales'!B94)</f>
        <v>0</v>
      </c>
      <c r="C224" s="64">
        <f>SUM('Egresos Reales'!C94)</f>
        <v>0</v>
      </c>
      <c r="D224" s="64">
        <f>SUM('Egresos Reales'!D94)</f>
        <v>0</v>
      </c>
      <c r="E224" s="64">
        <f>SUM(B224:D224)</f>
        <v>0</v>
      </c>
    </row>
    <row r="225" spans="1:5" ht="12.75">
      <c r="A225" s="137" t="s">
        <v>316</v>
      </c>
      <c r="B225" s="64">
        <f>SUM('Egresos Reales'!B95)</f>
        <v>0</v>
      </c>
      <c r="C225" s="64">
        <f>SUM('Egresos Reales'!C95)</f>
        <v>0</v>
      </c>
      <c r="D225" s="64">
        <f>SUM('Egresos Reales'!D95)</f>
        <v>0</v>
      </c>
      <c r="E225" s="64">
        <f>SUM(B225:D225)</f>
        <v>0</v>
      </c>
    </row>
    <row r="226" spans="1:5" ht="12.75">
      <c r="A226" s="66" t="s">
        <v>117</v>
      </c>
      <c r="B226" s="65">
        <f>SUM(B221:B225)</f>
        <v>336638.88</v>
      </c>
      <c r="C226" s="65">
        <f>SUM(C221:C225)</f>
        <v>251220.41</v>
      </c>
      <c r="D226" s="65">
        <f>SUM(D221:D225)</f>
        <v>115091.21</v>
      </c>
      <c r="E226" s="65">
        <f>SUM(E221:E225)</f>
        <v>702950.5</v>
      </c>
    </row>
    <row r="227" spans="1:5" ht="12.75">
      <c r="A227" s="56" t="s">
        <v>299</v>
      </c>
      <c r="B227" s="64"/>
      <c r="C227" s="64"/>
      <c r="D227" s="64"/>
      <c r="E227" s="64"/>
    </row>
    <row r="228" spans="1:6" ht="12.75">
      <c r="A228" s="61" t="s">
        <v>189</v>
      </c>
      <c r="B228" s="64">
        <f>SUM('Egresos Reales'!B97)</f>
        <v>0</v>
      </c>
      <c r="C228" s="64">
        <f>SUM('Egresos Reales'!C97)</f>
        <v>0</v>
      </c>
      <c r="D228" s="64">
        <f>SUM('Egresos Reales'!D97)</f>
        <v>0</v>
      </c>
      <c r="E228" s="64">
        <f aca="true" t="shared" si="11" ref="E228:E262">SUM(B228:D228)</f>
        <v>0</v>
      </c>
      <c r="F228" s="41"/>
    </row>
    <row r="229" spans="1:6" ht="12.75">
      <c r="A229" s="61" t="s">
        <v>187</v>
      </c>
      <c r="B229" s="64">
        <f>SUM('Egresos Reales'!B98)</f>
        <v>0</v>
      </c>
      <c r="C229" s="64">
        <f>SUM('Egresos Reales'!C98)</f>
        <v>0</v>
      </c>
      <c r="D229" s="64">
        <f>SUM('Egresos Reales'!D98)</f>
        <v>0</v>
      </c>
      <c r="E229" s="64">
        <f t="shared" si="11"/>
        <v>0</v>
      </c>
      <c r="F229" s="41"/>
    </row>
    <row r="230" spans="1:6" ht="12.75">
      <c r="A230" s="61" t="s">
        <v>188</v>
      </c>
      <c r="B230" s="64">
        <f>SUM('Egresos Reales'!B99)</f>
        <v>0</v>
      </c>
      <c r="C230" s="64">
        <f>SUM('Egresos Reales'!C99)</f>
        <v>0</v>
      </c>
      <c r="D230" s="64">
        <f>SUM('Egresos Reales'!D99)</f>
        <v>0</v>
      </c>
      <c r="E230" s="64">
        <f t="shared" si="11"/>
        <v>0</v>
      </c>
      <c r="F230" s="41"/>
    </row>
    <row r="231" spans="1:6" ht="12.75">
      <c r="A231" s="61" t="s">
        <v>190</v>
      </c>
      <c r="B231" s="64">
        <f>SUM('Egresos Reales'!B100)</f>
        <v>0</v>
      </c>
      <c r="C231" s="64">
        <f>SUM('Egresos Reales'!C100)</f>
        <v>0</v>
      </c>
      <c r="D231" s="64">
        <f>SUM('Egresos Reales'!D100)</f>
        <v>0</v>
      </c>
      <c r="E231" s="64">
        <f t="shared" si="11"/>
        <v>0</v>
      </c>
      <c r="F231" s="41"/>
    </row>
    <row r="232" spans="1:6" ht="12.75">
      <c r="A232" s="60" t="s">
        <v>267</v>
      </c>
      <c r="B232" s="64">
        <f>SUM('Egresos Reales'!B101)</f>
        <v>0</v>
      </c>
      <c r="C232" s="64">
        <f>SUM('Egresos Reales'!C101)</f>
        <v>0</v>
      </c>
      <c r="D232" s="64">
        <f>SUM('Egresos Reales'!D101)</f>
        <v>0</v>
      </c>
      <c r="E232" s="64">
        <f t="shared" si="11"/>
        <v>0</v>
      </c>
      <c r="F232" s="41"/>
    </row>
    <row r="233" spans="1:6" ht="12.75">
      <c r="A233" s="60" t="s">
        <v>268</v>
      </c>
      <c r="B233" s="64">
        <f>SUM('Egresos Reales'!B102)</f>
        <v>0</v>
      </c>
      <c r="C233" s="64">
        <f>SUM('Egresos Reales'!C102)</f>
        <v>0</v>
      </c>
      <c r="D233" s="64">
        <f>SUM('Egresos Reales'!D102)</f>
        <v>0</v>
      </c>
      <c r="E233" s="64">
        <f t="shared" si="11"/>
        <v>0</v>
      </c>
      <c r="F233" s="41"/>
    </row>
    <row r="234" spans="1:6" ht="12.75">
      <c r="A234" s="60" t="s">
        <v>269</v>
      </c>
      <c r="B234" s="64">
        <f>SUM('Egresos Reales'!B103)</f>
        <v>0</v>
      </c>
      <c r="C234" s="64">
        <f>SUM('Egresos Reales'!C103)</f>
        <v>0</v>
      </c>
      <c r="D234" s="64">
        <f>SUM('Egresos Reales'!D103)</f>
        <v>0</v>
      </c>
      <c r="E234" s="64">
        <f t="shared" si="11"/>
        <v>0</v>
      </c>
      <c r="F234" s="41"/>
    </row>
    <row r="235" spans="1:6" ht="12.75">
      <c r="A235" s="60" t="s">
        <v>295</v>
      </c>
      <c r="B235" s="64">
        <f>SUM('Egresos Reales'!B104)</f>
        <v>0</v>
      </c>
      <c r="C235" s="64">
        <f>SUM('Egresos Reales'!C104)</f>
        <v>0</v>
      </c>
      <c r="D235" s="64">
        <f>SUM('Egresos Reales'!D104)</f>
        <v>0</v>
      </c>
      <c r="E235" s="64">
        <f t="shared" si="11"/>
        <v>0</v>
      </c>
      <c r="F235" s="41"/>
    </row>
    <row r="236" spans="1:6" ht="12.75">
      <c r="A236" s="60" t="s">
        <v>270</v>
      </c>
      <c r="B236" s="64">
        <f>SUM('Egresos Reales'!B105)</f>
        <v>0</v>
      </c>
      <c r="C236" s="64">
        <f>SUM('Egresos Reales'!C105)</f>
        <v>0</v>
      </c>
      <c r="D236" s="64">
        <f>SUM('Egresos Reales'!D105)</f>
        <v>0</v>
      </c>
      <c r="E236" s="64">
        <f t="shared" si="11"/>
        <v>0</v>
      </c>
      <c r="F236" s="41"/>
    </row>
    <row r="237" spans="1:6" ht="12.75">
      <c r="A237" s="60" t="s">
        <v>271</v>
      </c>
      <c r="B237" s="64">
        <f>SUM('Egresos Reales'!B106)</f>
        <v>0</v>
      </c>
      <c r="C237" s="64">
        <f>SUM('Egresos Reales'!C106)</f>
        <v>0</v>
      </c>
      <c r="D237" s="64">
        <f>SUM('Egresos Reales'!D106)</f>
        <v>0</v>
      </c>
      <c r="E237" s="64">
        <f t="shared" si="11"/>
        <v>0</v>
      </c>
      <c r="F237" s="41"/>
    </row>
    <row r="238" spans="1:6" ht="12.75">
      <c r="A238" s="60" t="s">
        <v>272</v>
      </c>
      <c r="B238" s="64">
        <f>SUM('Egresos Reales'!B107)</f>
        <v>0</v>
      </c>
      <c r="C238" s="64">
        <f>SUM('Egresos Reales'!C107)</f>
        <v>0</v>
      </c>
      <c r="D238" s="64">
        <f>SUM('Egresos Reales'!D107)</f>
        <v>0</v>
      </c>
      <c r="E238" s="64">
        <f t="shared" si="11"/>
        <v>0</v>
      </c>
      <c r="F238" s="41"/>
    </row>
    <row r="239" spans="1:6" ht="12.75">
      <c r="A239" s="60" t="s">
        <v>408</v>
      </c>
      <c r="B239" s="64">
        <f>SUM('Egresos Reales'!B108)</f>
        <v>95203.95</v>
      </c>
      <c r="C239" s="64">
        <f>SUM('Egresos Reales'!C108)</f>
        <v>0</v>
      </c>
      <c r="D239" s="64">
        <f>SUM('Egresos Reales'!D108)</f>
        <v>0</v>
      </c>
      <c r="E239" s="64">
        <f t="shared" si="11"/>
        <v>95203.95</v>
      </c>
      <c r="F239" s="41"/>
    </row>
    <row r="240" spans="1:6" ht="12.75">
      <c r="A240" s="60" t="s">
        <v>470</v>
      </c>
      <c r="B240" s="64">
        <f>SUM('Egresos Reales'!B109)</f>
        <v>0</v>
      </c>
      <c r="C240" s="64">
        <f>SUM('Egresos Reales'!C109)</f>
        <v>0</v>
      </c>
      <c r="D240" s="64">
        <f>SUM('Egresos Reales'!D109)</f>
        <v>0</v>
      </c>
      <c r="E240" s="64">
        <f t="shared" si="11"/>
        <v>0</v>
      </c>
      <c r="F240" s="41"/>
    </row>
    <row r="241" spans="1:6" ht="12.75">
      <c r="A241" s="60" t="s">
        <v>307</v>
      </c>
      <c r="B241" s="64">
        <f>SUM('Egresos Reales'!B110)</f>
        <v>2206.49</v>
      </c>
      <c r="C241" s="64">
        <f>SUM('Egresos Reales'!C110)</f>
        <v>2710.68</v>
      </c>
      <c r="D241" s="64">
        <f>SUM('Egresos Reales'!D110)</f>
        <v>519750.68</v>
      </c>
      <c r="E241" s="64">
        <f t="shared" si="11"/>
        <v>524667.85</v>
      </c>
      <c r="F241" s="41"/>
    </row>
    <row r="242" spans="1:6" ht="12.75">
      <c r="A242" s="60" t="s">
        <v>308</v>
      </c>
      <c r="B242" s="64">
        <f>SUM('Egresos Reales'!B111)</f>
        <v>669313.42</v>
      </c>
      <c r="C242" s="64">
        <f>SUM('Egresos Reales'!C111)</f>
        <v>710827.08</v>
      </c>
      <c r="D242" s="64">
        <f>SUM('Egresos Reales'!D111)</f>
        <v>2737253.54</v>
      </c>
      <c r="E242" s="64">
        <f t="shared" si="11"/>
        <v>4117394.04</v>
      </c>
      <c r="F242" s="41"/>
    </row>
    <row r="243" spans="1:6" ht="12.75">
      <c r="A243" s="60" t="s">
        <v>326</v>
      </c>
      <c r="B243" s="64">
        <f>SUM('Egresos Reales'!B112)</f>
        <v>0</v>
      </c>
      <c r="C243" s="64">
        <f>SUM('Egresos Reales'!C112)</f>
        <v>0</v>
      </c>
      <c r="D243" s="64">
        <f>SUM('Egresos Reales'!D112)</f>
        <v>0</v>
      </c>
      <c r="E243" s="64">
        <f t="shared" si="11"/>
        <v>0</v>
      </c>
      <c r="F243" s="41"/>
    </row>
    <row r="244" spans="1:6" ht="12.75">
      <c r="A244" s="60" t="s">
        <v>409</v>
      </c>
      <c r="B244" s="64">
        <f>SUM('Egresos Reales'!B113)</f>
        <v>1305754.88</v>
      </c>
      <c r="C244" s="64">
        <f>SUM('Egresos Reales'!C113)</f>
        <v>0</v>
      </c>
      <c r="D244" s="64">
        <f>SUM('Egresos Reales'!D113)</f>
        <v>0</v>
      </c>
      <c r="E244" s="64">
        <f t="shared" si="11"/>
        <v>1305754.88</v>
      </c>
      <c r="F244" s="41"/>
    </row>
    <row r="245" spans="1:6" ht="12.75">
      <c r="A245" s="60" t="s">
        <v>471</v>
      </c>
      <c r="B245" s="64">
        <f>SUM('Egresos Reales'!B114)</f>
        <v>0</v>
      </c>
      <c r="C245" s="64">
        <f>SUM('Egresos Reales'!C114)</f>
        <v>0</v>
      </c>
      <c r="D245" s="64">
        <f>SUM('Egresos Reales'!D114)</f>
        <v>0</v>
      </c>
      <c r="E245" s="64">
        <f t="shared" si="11"/>
        <v>0</v>
      </c>
      <c r="F245" s="41"/>
    </row>
    <row r="246" spans="1:6" ht="12.75">
      <c r="A246" s="110" t="s">
        <v>334</v>
      </c>
      <c r="B246" s="64">
        <f>SUM('Egresos Reales'!B115)</f>
        <v>0</v>
      </c>
      <c r="C246" s="64">
        <f>SUM('Egresos Reales'!C115)</f>
        <v>0</v>
      </c>
      <c r="D246" s="64">
        <f>SUM('Egresos Reales'!D115)</f>
        <v>0</v>
      </c>
      <c r="E246" s="64">
        <f t="shared" si="11"/>
        <v>0</v>
      </c>
      <c r="F246" s="41"/>
    </row>
    <row r="247" spans="1:6" ht="12.75">
      <c r="A247" s="110" t="s">
        <v>410</v>
      </c>
      <c r="B247" s="64">
        <f>SUM('Egresos Reales'!B116)</f>
        <v>13259304.05</v>
      </c>
      <c r="C247" s="64">
        <f>SUM('Egresos Reales'!C116)</f>
        <v>0</v>
      </c>
      <c r="D247" s="64">
        <f>SUM('Egresos Reales'!D116)</f>
        <v>0</v>
      </c>
      <c r="E247" s="64">
        <f t="shared" si="11"/>
        <v>13259304.05</v>
      </c>
      <c r="F247" s="41"/>
    </row>
    <row r="248" spans="1:6" ht="12.75">
      <c r="A248" s="110" t="s">
        <v>472</v>
      </c>
      <c r="B248" s="64">
        <f>SUM('Egresos Reales'!B117)</f>
        <v>0</v>
      </c>
      <c r="C248" s="64">
        <f>SUM('Egresos Reales'!C117)</f>
        <v>0</v>
      </c>
      <c r="D248" s="64">
        <f>SUM('Egresos Reales'!D117)</f>
        <v>0</v>
      </c>
      <c r="E248" s="64">
        <f t="shared" si="11"/>
        <v>0</v>
      </c>
      <c r="F248" s="41"/>
    </row>
    <row r="249" spans="1:6" ht="12.75">
      <c r="A249" s="110" t="s">
        <v>335</v>
      </c>
      <c r="B249" s="64">
        <f>SUM('Egresos Reales'!B118)</f>
        <v>0</v>
      </c>
      <c r="C249" s="64">
        <f>SUM('Egresos Reales'!C118)</f>
        <v>0</v>
      </c>
      <c r="D249" s="64">
        <f>SUM('Egresos Reales'!D118)</f>
        <v>0</v>
      </c>
      <c r="E249" s="64">
        <f t="shared" si="11"/>
        <v>0</v>
      </c>
      <c r="F249" s="41"/>
    </row>
    <row r="250" spans="1:6" ht="12.75">
      <c r="A250" s="110" t="s">
        <v>411</v>
      </c>
      <c r="B250" s="64">
        <f>SUM('Egresos Reales'!B119)</f>
        <v>-7060.08</v>
      </c>
      <c r="C250" s="64">
        <f>SUM('Egresos Reales'!C119)</f>
        <v>0</v>
      </c>
      <c r="D250" s="64">
        <f>SUM('Egresos Reales'!D119)</f>
        <v>74000</v>
      </c>
      <c r="E250" s="64">
        <f t="shared" si="11"/>
        <v>66939.92</v>
      </c>
      <c r="F250" s="41"/>
    </row>
    <row r="251" spans="1:6" ht="12.75">
      <c r="A251" s="110" t="s">
        <v>473</v>
      </c>
      <c r="B251" s="64">
        <f>SUM('Egresos Reales'!B120)</f>
        <v>0</v>
      </c>
      <c r="C251" s="64">
        <f>SUM('Egresos Reales'!C120)</f>
        <v>0</v>
      </c>
      <c r="D251" s="64">
        <f>SUM('Egresos Reales'!D120)</f>
        <v>0</v>
      </c>
      <c r="E251" s="64">
        <f t="shared" si="11"/>
        <v>0</v>
      </c>
      <c r="F251" s="41"/>
    </row>
    <row r="252" spans="1:6" ht="12.75">
      <c r="A252" s="60" t="s">
        <v>336</v>
      </c>
      <c r="B252" s="64">
        <f>SUM('Egresos Reales'!B121)</f>
        <v>0</v>
      </c>
      <c r="C252" s="64">
        <f>SUM('Egresos Reales'!C121)</f>
        <v>0</v>
      </c>
      <c r="D252" s="64">
        <f>SUM('Egresos Reales'!D121)</f>
        <v>0</v>
      </c>
      <c r="E252" s="64">
        <f t="shared" si="11"/>
        <v>0</v>
      </c>
      <c r="F252" s="41"/>
    </row>
    <row r="253" spans="1:6" ht="12.75">
      <c r="A253" s="60" t="s">
        <v>345</v>
      </c>
      <c r="B253" s="64">
        <f>SUM('Egresos Reales'!B122)</f>
        <v>0</v>
      </c>
      <c r="C253" s="64">
        <f>SUM('Egresos Reales'!C122)</f>
        <v>0</v>
      </c>
      <c r="D253" s="64">
        <f>SUM('Egresos Reales'!D122)</f>
        <v>0</v>
      </c>
      <c r="E253" s="64">
        <f t="shared" si="11"/>
        <v>0</v>
      </c>
      <c r="F253" s="41"/>
    </row>
    <row r="254" spans="1:6" ht="12.75">
      <c r="A254" s="60" t="s">
        <v>412</v>
      </c>
      <c r="B254" s="64">
        <f>SUM('Egresos Reales'!B123)</f>
        <v>0</v>
      </c>
      <c r="C254" s="64">
        <f>SUM('Egresos Reales'!C123)</f>
        <v>518286.02</v>
      </c>
      <c r="D254" s="64">
        <f>SUM('Egresos Reales'!D123)</f>
        <v>0</v>
      </c>
      <c r="E254" s="64">
        <f t="shared" si="11"/>
        <v>518286.02</v>
      </c>
      <c r="F254" s="41"/>
    </row>
    <row r="255" spans="1:6" ht="12.75">
      <c r="A255" s="8" t="s">
        <v>415</v>
      </c>
      <c r="B255" s="64">
        <f>SUM('Egresos Reales'!B124)</f>
        <v>0</v>
      </c>
      <c r="C255" s="64">
        <f>SUM('Egresos Reales'!C124)</f>
        <v>0</v>
      </c>
      <c r="D255" s="64">
        <f>SUM('Egresos Reales'!D124)</f>
        <v>0</v>
      </c>
      <c r="E255" s="64">
        <f t="shared" si="11"/>
        <v>0</v>
      </c>
      <c r="F255" s="41"/>
    </row>
    <row r="256" spans="1:6" ht="12.75">
      <c r="A256" s="60" t="s">
        <v>356</v>
      </c>
      <c r="B256" s="64">
        <f>SUM('Egresos Reales'!B125)</f>
        <v>0</v>
      </c>
      <c r="C256" s="64">
        <f>SUM('Egresos Reales'!C125)</f>
        <v>0</v>
      </c>
      <c r="D256" s="64">
        <f>SUM('Egresos Reales'!D125)</f>
        <v>0</v>
      </c>
      <c r="E256" s="64">
        <f t="shared" si="11"/>
        <v>0</v>
      </c>
      <c r="F256" s="41"/>
    </row>
    <row r="257" spans="1:6" ht="12.75">
      <c r="A257" s="60" t="s">
        <v>452</v>
      </c>
      <c r="B257" s="64">
        <f>SUM('Egresos Reales'!B126)</f>
        <v>0</v>
      </c>
      <c r="C257" s="64">
        <f>SUM('Egresos Reales'!C126)</f>
        <v>0</v>
      </c>
      <c r="D257" s="64">
        <f>SUM('Egresos Reales'!D126)</f>
        <v>0</v>
      </c>
      <c r="E257" s="64">
        <f t="shared" si="11"/>
        <v>0</v>
      </c>
      <c r="F257" s="41"/>
    </row>
    <row r="258" spans="1:6" ht="12.75">
      <c r="A258" s="8" t="s">
        <v>413</v>
      </c>
      <c r="B258" s="64">
        <f>SUM('Egresos Reales'!B127)</f>
        <v>0</v>
      </c>
      <c r="C258" s="64">
        <f>SUM('Egresos Reales'!C127)</f>
        <v>0</v>
      </c>
      <c r="D258" s="64">
        <f>SUM('Egresos Reales'!D127)</f>
        <v>0</v>
      </c>
      <c r="E258" s="64">
        <f t="shared" si="11"/>
        <v>0</v>
      </c>
      <c r="F258" s="41"/>
    </row>
    <row r="259" spans="1:6" ht="12.75">
      <c r="A259" s="8" t="s">
        <v>430</v>
      </c>
      <c r="B259" s="64">
        <f>SUM('Egresos Reales'!B128)</f>
        <v>0</v>
      </c>
      <c r="C259" s="64">
        <f>SUM('Egresos Reales'!C128)</f>
        <v>1849426.43</v>
      </c>
      <c r="D259" s="64">
        <f>SUM('Egresos Reales'!D128)</f>
        <v>1485891.29</v>
      </c>
      <c r="E259" s="64">
        <f t="shared" si="11"/>
        <v>3335317.7199999997</v>
      </c>
      <c r="F259" s="41"/>
    </row>
    <row r="260" spans="1:6" ht="12.75">
      <c r="A260" s="8" t="s">
        <v>322</v>
      </c>
      <c r="B260" s="64">
        <f>SUM('Egresos Reales'!B129)</f>
        <v>0</v>
      </c>
      <c r="C260" s="64">
        <f>SUM('Egresos Reales'!C129)</f>
        <v>1727050.62</v>
      </c>
      <c r="D260" s="64">
        <f>SUM('Egresos Reales'!D129)</f>
        <v>1960658.08</v>
      </c>
      <c r="E260" s="64">
        <f t="shared" si="11"/>
        <v>3687708.7</v>
      </c>
      <c r="F260" s="41"/>
    </row>
    <row r="261" spans="1:6" ht="12.75">
      <c r="A261" s="8" t="s">
        <v>416</v>
      </c>
      <c r="B261" s="64">
        <f>SUM('Egresos Reales'!B130)</f>
        <v>0</v>
      </c>
      <c r="C261" s="64">
        <f>SUM('Egresos Reales'!C130)</f>
        <v>0</v>
      </c>
      <c r="D261" s="64">
        <f>SUM('Egresos Reales'!D130)</f>
        <v>0</v>
      </c>
      <c r="E261" s="64">
        <f t="shared" si="11"/>
        <v>0</v>
      </c>
      <c r="F261" s="41"/>
    </row>
    <row r="262" spans="1:6" ht="12.75">
      <c r="A262" s="8" t="s">
        <v>457</v>
      </c>
      <c r="B262" s="64">
        <f>SUM('Egresos Reales'!B131)</f>
        <v>0</v>
      </c>
      <c r="C262" s="64">
        <f>SUM('Egresos Reales'!C131)</f>
        <v>0</v>
      </c>
      <c r="D262" s="64">
        <f>SUM('Egresos Reales'!D131)</f>
        <v>701338.56</v>
      </c>
      <c r="E262" s="64">
        <f t="shared" si="11"/>
        <v>701338.56</v>
      </c>
      <c r="F262" s="41"/>
    </row>
    <row r="263" spans="1:6" ht="12.75">
      <c r="A263" s="66" t="s">
        <v>191</v>
      </c>
      <c r="B263" s="65">
        <f>SUM(B228:B262)</f>
        <v>15324722.71</v>
      </c>
      <c r="C263" s="65">
        <f>SUM(C228:C262)</f>
        <v>4808300.83</v>
      </c>
      <c r="D263" s="65">
        <f>SUM(D228:D262)</f>
        <v>7478892.15</v>
      </c>
      <c r="E263" s="65">
        <f>SUM(E228:E262)</f>
        <v>27611915.689999998</v>
      </c>
      <c r="F263" s="41"/>
    </row>
    <row r="264" spans="1:5" ht="12.75">
      <c r="A264" s="57"/>
      <c r="B264" s="64"/>
      <c r="C264" s="64"/>
      <c r="D264" s="64"/>
      <c r="E264" s="64"/>
    </row>
    <row r="265" spans="1:7" ht="12.75">
      <c r="A265" s="68" t="s">
        <v>118</v>
      </c>
      <c r="B265" s="65">
        <f>SUM(B263+B226+B219+B187+B174+B168+B164+B155+B146+B138)</f>
        <v>66591393.599999994</v>
      </c>
      <c r="C265" s="65">
        <f>SUM(C263+C226+C219+C187+C174+C168+C164+C155+C146+C138)</f>
        <v>88853597.99000001</v>
      </c>
      <c r="D265" s="65">
        <f>SUM(D263+D226+D219+D187+D174+D168+D164+D155+D146+D138)</f>
        <v>76722325.74000001</v>
      </c>
      <c r="E265" s="65">
        <f>SUM(E263+E226+E219+E187+E174+E168+E164+E155+E146+E138)</f>
        <v>232167317.32999998</v>
      </c>
      <c r="F265" s="41"/>
      <c r="G265" s="41"/>
    </row>
    <row r="266" spans="1:5" ht="12.75">
      <c r="A266" s="8"/>
      <c r="B266" s="8"/>
      <c r="C266" s="8"/>
      <c r="D266" s="8"/>
      <c r="E266" s="8"/>
    </row>
    <row r="267" spans="1:5" ht="12.75">
      <c r="A267" s="51" t="s">
        <v>173</v>
      </c>
      <c r="B267" s="52">
        <f>SUM(B7+B129-B265)</f>
        <v>95746689.04000002</v>
      </c>
      <c r="C267" s="52">
        <f>SUM(C7+C129-C265)</f>
        <v>88666739.91000003</v>
      </c>
      <c r="D267" s="52">
        <f>SUM(D7+D129-D265)</f>
        <v>80599926</v>
      </c>
      <c r="E267" s="52">
        <f>SUM(E7+E129-E265)</f>
        <v>80599926.00000006</v>
      </c>
    </row>
    <row r="270" ht="15.75">
      <c r="A270" s="102"/>
    </row>
  </sheetData>
  <sheetProtection/>
  <mergeCells count="3">
    <mergeCell ref="A2:E2"/>
    <mergeCell ref="A3:E3"/>
    <mergeCell ref="A1:E1"/>
  </mergeCells>
  <printOptions horizontalCentered="1"/>
  <pageMargins left="0" right="0" top="0.2362204724409449" bottom="0.1968503937007874" header="0" footer="0"/>
  <pageSetup firstPageNumber="40" useFirstPageNumber="1" fitToHeight="3" horizontalDpi="300" verticalDpi="300" orientation="landscape" scale="54" r:id="rId1"/>
  <rowBreaks count="3" manualBreakCount="3">
    <brk id="60" max="255" man="1"/>
    <brk id="132" max="255" man="1"/>
    <brk id="1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2" width="15.00390625" style="0" bestFit="1" customWidth="1"/>
    <col min="3" max="3" width="14.00390625" style="0" bestFit="1" customWidth="1"/>
    <col min="4" max="4" width="14.8515625" style="0" bestFit="1" customWidth="1"/>
    <col min="5" max="5" width="14.00390625" style="0" bestFit="1" customWidth="1"/>
    <col min="6" max="6" width="43.281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33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18</v>
      </c>
      <c r="B9" s="26">
        <v>62268131</v>
      </c>
      <c r="C9" s="99">
        <f>SUM('Ingresos Reales'!E8)</f>
        <v>71436286</v>
      </c>
      <c r="D9" s="26">
        <f>SUM('Presupuesto Ingresos'!E8)</f>
        <v>67000000</v>
      </c>
      <c r="E9" s="99">
        <f>SUM(C9-D9)</f>
        <v>4436286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8" t="s">
        <v>140</v>
      </c>
      <c r="B11" s="26">
        <v>20171360.57</v>
      </c>
      <c r="C11" s="99">
        <f>SUM('Ingresos Reales'!E9)</f>
        <v>22304000.86</v>
      </c>
      <c r="D11" s="26">
        <f>SUM('Presupuesto Ingresos'!E9)</f>
        <v>20616000</v>
      </c>
      <c r="E11" s="99">
        <f>SUM(C11-D11)</f>
        <v>1688000.8599999994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8" t="s">
        <v>141</v>
      </c>
      <c r="B13" s="26">
        <v>51205.75</v>
      </c>
      <c r="C13" s="99">
        <f>SUM('Ingresos Reales'!E10)</f>
        <v>7299</v>
      </c>
      <c r="D13" s="26">
        <f>SUM('Presupuesto Ingresos'!E10)</f>
        <v>90000</v>
      </c>
      <c r="E13" s="99">
        <f>SUM(C13-D13)</f>
        <v>-82701</v>
      </c>
      <c r="F13" s="8"/>
    </row>
    <row r="14" spans="1:6" ht="12.75">
      <c r="A14" s="8"/>
      <c r="B14" s="26"/>
      <c r="C14" s="99"/>
      <c r="D14" s="26"/>
      <c r="E14" s="99"/>
      <c r="F14" s="8"/>
    </row>
    <row r="15" spans="1:6" ht="12.75">
      <c r="A15" s="8" t="s">
        <v>142</v>
      </c>
      <c r="B15" s="26">
        <v>0</v>
      </c>
      <c r="C15" s="99">
        <f>SUM('Ingresos Reales'!E11)</f>
        <v>0</v>
      </c>
      <c r="D15" s="26">
        <f>SUM('Presupuesto Ingresos'!E11)</f>
        <v>0</v>
      </c>
      <c r="E15" s="99">
        <f>SUM(C15-D15)</f>
        <v>0</v>
      </c>
      <c r="F15" s="8"/>
    </row>
    <row r="16" spans="1:6" ht="12.75">
      <c r="A16" s="8"/>
      <c r="C16" s="26"/>
      <c r="D16" s="26"/>
      <c r="E16" s="26"/>
      <c r="F16" s="8"/>
    </row>
    <row r="17" spans="1:6" ht="12.75">
      <c r="A17" s="8" t="s">
        <v>143</v>
      </c>
      <c r="B17" s="26">
        <v>0</v>
      </c>
      <c r="C17" s="99">
        <f>SUM('Ingresos Reales'!E12)</f>
        <v>0</v>
      </c>
      <c r="D17" s="26">
        <f>SUM('Presupuesto Ingresos'!E12)</f>
        <v>0</v>
      </c>
      <c r="E17" s="99">
        <f>SUM(C17-D17)</f>
        <v>0</v>
      </c>
      <c r="F17" s="8"/>
    </row>
    <row r="18" spans="1:6" ht="12.75">
      <c r="A18" s="8"/>
      <c r="B18" s="26"/>
      <c r="C18" s="99"/>
      <c r="D18" s="26"/>
      <c r="E18" s="99"/>
      <c r="F18" s="8"/>
    </row>
    <row r="19" spans="1:6" ht="12.75">
      <c r="A19" s="8" t="s">
        <v>120</v>
      </c>
      <c r="B19" s="26">
        <v>0</v>
      </c>
      <c r="C19" s="99">
        <f>SUM('Ingresos Reales'!E13)</f>
        <v>0</v>
      </c>
      <c r="D19" s="26">
        <f>SUM('Presupuesto Ingresos'!E13)</f>
        <v>0</v>
      </c>
      <c r="E19" s="99">
        <f>SUM(C19-D19)</f>
        <v>0</v>
      </c>
      <c r="F19" s="8"/>
    </row>
    <row r="20" spans="1:6" ht="12.75">
      <c r="A20" s="9"/>
      <c r="B20" s="27"/>
      <c r="C20" s="27"/>
      <c r="D20" s="27"/>
      <c r="E20" s="27"/>
      <c r="F20" s="8"/>
    </row>
    <row r="21" ht="12.75">
      <c r="F21" s="8"/>
    </row>
    <row r="22" spans="1:6" ht="12.75">
      <c r="A22" s="5" t="s">
        <v>4</v>
      </c>
      <c r="B22" s="6">
        <f>SUM(B9:B20)</f>
        <v>82490697.32</v>
      </c>
      <c r="C22" s="6">
        <f>SUM(C9:C20)</f>
        <v>93747585.86</v>
      </c>
      <c r="D22" s="6">
        <f>SUM(D9:D20)</f>
        <v>87706000</v>
      </c>
      <c r="E22" s="6">
        <f>SUM(E9:E20)</f>
        <v>6041585.859999999</v>
      </c>
      <c r="F22" s="31"/>
    </row>
    <row r="23" ht="12.75">
      <c r="F23" s="8"/>
    </row>
    <row r="24" spans="1:6" ht="12.75">
      <c r="A24" s="13"/>
      <c r="B24" s="14"/>
      <c r="C24" s="14"/>
      <c r="D24" s="14"/>
      <c r="E24" s="14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8"/>
      <c r="B46" s="19"/>
      <c r="C46" s="19"/>
      <c r="D46" s="19"/>
      <c r="E46" s="19"/>
      <c r="F46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31" bottom="0.17" header="0" footer="0"/>
  <pageSetup horizontalDpi="600" verticalDpi="600" orientation="landscape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2" width="16.140625" style="0" customWidth="1"/>
    <col min="3" max="3" width="15.00390625" style="0" customWidth="1"/>
    <col min="4" max="4" width="14.8515625" style="0" bestFit="1" customWidth="1"/>
    <col min="5" max="5" width="16.00390625" style="0" customWidth="1"/>
    <col min="6" max="6" width="38.140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298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144</v>
      </c>
      <c r="B9" s="26">
        <v>0</v>
      </c>
      <c r="C9" s="99">
        <f>SUM('Ingresos Reales'!E16)</f>
        <v>0</v>
      </c>
      <c r="D9" s="26">
        <f>SUM('Presupuesto Ingresos'!E16)</f>
        <v>0</v>
      </c>
      <c r="E9" s="99">
        <f>SUM(C9-D9)</f>
        <v>0</v>
      </c>
      <c r="F9" s="8"/>
    </row>
    <row r="10" spans="1:6" ht="12.75">
      <c r="A10" s="8"/>
      <c r="B10" s="26"/>
      <c r="C10" s="99"/>
      <c r="D10" s="26"/>
      <c r="E10" s="99"/>
      <c r="F10" s="8"/>
    </row>
    <row r="11" spans="1:6" ht="12.75">
      <c r="A11" s="8" t="s">
        <v>145</v>
      </c>
      <c r="B11" s="26">
        <v>110146.1</v>
      </c>
      <c r="C11" s="99">
        <f>SUM('Ingresos Reales'!E17)</f>
        <v>180802.8</v>
      </c>
      <c r="D11" s="26">
        <f>SUM('Presupuesto Ingresos'!E17)</f>
        <v>143000</v>
      </c>
      <c r="E11" s="99">
        <f>SUM(C11-D11)</f>
        <v>37802.79999999999</v>
      </c>
      <c r="F11" s="8"/>
    </row>
    <row r="12" spans="1:6" ht="12.75">
      <c r="A12" s="8"/>
      <c r="B12" s="26"/>
      <c r="C12" s="99"/>
      <c r="D12" s="26"/>
      <c r="E12" s="99"/>
      <c r="F12" s="8"/>
    </row>
    <row r="13" spans="1:6" ht="12.75">
      <c r="A13" s="8" t="s">
        <v>146</v>
      </c>
      <c r="B13" s="26">
        <v>12314529.48</v>
      </c>
      <c r="C13" s="99">
        <f>SUM('Ingresos Reales'!E18)</f>
        <v>4932925.800000001</v>
      </c>
      <c r="D13" s="26">
        <f>SUM('Presupuesto Ingresos'!E18)</f>
        <v>14700000</v>
      </c>
      <c r="E13" s="99">
        <f>SUM(C13-D13)</f>
        <v>-9767074.2</v>
      </c>
      <c r="F13" s="8"/>
    </row>
    <row r="14" spans="1:6" ht="12.75">
      <c r="A14" s="8"/>
      <c r="B14" s="26"/>
      <c r="C14" s="99"/>
      <c r="D14" s="26"/>
      <c r="E14" s="99"/>
      <c r="F14" s="8"/>
    </row>
    <row r="15" spans="1:6" ht="12.75">
      <c r="A15" s="8" t="s">
        <v>147</v>
      </c>
      <c r="B15" s="26">
        <v>311652.08</v>
      </c>
      <c r="C15" s="99">
        <f>SUM('Ingresos Reales'!E19)</f>
        <v>205568</v>
      </c>
      <c r="D15" s="26">
        <f>SUM('Presupuesto Ingresos'!E19)</f>
        <v>114500</v>
      </c>
      <c r="E15" s="99">
        <f>SUM(C15-D15)</f>
        <v>91068</v>
      </c>
      <c r="F15" s="8"/>
    </row>
    <row r="16" spans="1:6" ht="12.75">
      <c r="A16" s="8"/>
      <c r="B16" s="26"/>
      <c r="C16" s="99"/>
      <c r="D16" s="26"/>
      <c r="E16" s="99"/>
      <c r="F16" s="8"/>
    </row>
    <row r="17" spans="1:6" ht="12.75">
      <c r="A17" s="8" t="s">
        <v>148</v>
      </c>
      <c r="B17" s="26">
        <v>1335638.1</v>
      </c>
      <c r="C17" s="99">
        <f>SUM('Ingresos Reales'!E20)</f>
        <v>1454393.5999999999</v>
      </c>
      <c r="D17" s="26">
        <f>SUM('Presupuesto Ingresos'!E20)</f>
        <v>944000</v>
      </c>
      <c r="E17" s="99">
        <f>SUM(C17-D17)</f>
        <v>510393.59999999986</v>
      </c>
      <c r="F17" s="8"/>
    </row>
    <row r="18" spans="1:6" ht="12.75">
      <c r="A18" s="8"/>
      <c r="B18" s="26"/>
      <c r="C18" s="99"/>
      <c r="D18" s="26"/>
      <c r="E18" s="99"/>
      <c r="F18" s="8"/>
    </row>
    <row r="19" spans="1:6" ht="12.75">
      <c r="A19" s="8" t="s">
        <v>149</v>
      </c>
      <c r="B19" s="26">
        <v>0</v>
      </c>
      <c r="C19" s="99">
        <f>SUM('Ingresos Reales'!E21)</f>
        <v>0</v>
      </c>
      <c r="D19" s="26">
        <f>SUM('Presupuesto Ingresos'!E21)</f>
        <v>0</v>
      </c>
      <c r="E19" s="99">
        <f>SUM(C19-D19)</f>
        <v>0</v>
      </c>
      <c r="F19" s="8"/>
    </row>
    <row r="20" spans="1:6" ht="12.75">
      <c r="A20" s="8"/>
      <c r="B20" s="26"/>
      <c r="C20" s="99"/>
      <c r="D20" s="26"/>
      <c r="E20" s="99"/>
      <c r="F20" s="8"/>
    </row>
    <row r="21" spans="1:6" ht="12.75">
      <c r="A21" s="8" t="s">
        <v>220</v>
      </c>
      <c r="B21" s="26">
        <v>748323.25</v>
      </c>
      <c r="C21" s="99">
        <f>SUM('Ingresos Reales'!E22)</f>
        <v>663293.32</v>
      </c>
      <c r="D21" s="26">
        <f>SUM('Presupuesto Ingresos'!E22)</f>
        <v>886500</v>
      </c>
      <c r="E21" s="99">
        <f>SUM(C21-D21)</f>
        <v>-223206.68000000005</v>
      </c>
      <c r="F21" s="8"/>
    </row>
    <row r="22" spans="1:6" ht="12.75">
      <c r="A22" s="8"/>
      <c r="B22" s="26"/>
      <c r="C22" s="99"/>
      <c r="D22" s="26"/>
      <c r="E22" s="99"/>
      <c r="F22" s="8"/>
    </row>
    <row r="23" spans="1:6" ht="12.75">
      <c r="A23" s="8" t="s">
        <v>150</v>
      </c>
      <c r="B23" s="26">
        <v>0</v>
      </c>
      <c r="C23" s="99">
        <f>SUM('Ingresos Reales'!E23)</f>
        <v>0</v>
      </c>
      <c r="D23" s="26">
        <f>SUM('Presupuesto Ingresos'!E23)</f>
        <v>0</v>
      </c>
      <c r="E23" s="99">
        <f>SUM(C23-D23)</f>
        <v>0</v>
      </c>
      <c r="F23" s="8"/>
    </row>
    <row r="24" spans="1:6" ht="12.75">
      <c r="A24" s="8"/>
      <c r="B24" s="26"/>
      <c r="C24" s="99"/>
      <c r="D24" s="26"/>
      <c r="E24" s="99"/>
      <c r="F24" s="8"/>
    </row>
    <row r="25" spans="1:6" ht="12.75">
      <c r="A25" s="8" t="s">
        <v>151</v>
      </c>
      <c r="B25" s="26">
        <v>0</v>
      </c>
      <c r="C25" s="99">
        <f>SUM('Ingresos Reales'!E24)</f>
        <v>0</v>
      </c>
      <c r="D25" s="26">
        <f>SUM('Presupuesto Ingresos'!E24)</f>
        <v>0</v>
      </c>
      <c r="E25" s="99">
        <f>SUM(C25-D25)</f>
        <v>0</v>
      </c>
      <c r="F25" s="8"/>
    </row>
    <row r="26" spans="1:6" ht="12.75">
      <c r="A26" s="8"/>
      <c r="B26" s="26"/>
      <c r="C26" s="99"/>
      <c r="D26" s="26"/>
      <c r="E26" s="99"/>
      <c r="F26" s="8"/>
    </row>
    <row r="27" spans="1:6" ht="12.75">
      <c r="A27" s="8" t="s">
        <v>152</v>
      </c>
      <c r="B27" s="26">
        <v>105854.4</v>
      </c>
      <c r="C27" s="99">
        <f>SUM('Ingresos Reales'!E25)</f>
        <v>227077.6</v>
      </c>
      <c r="D27" s="26">
        <f>SUM('Presupuesto Ingresos'!E25)</f>
        <v>142000</v>
      </c>
      <c r="E27" s="99">
        <f>SUM(C27-D27)</f>
        <v>85077.6</v>
      </c>
      <c r="F27" s="8"/>
    </row>
    <row r="28" spans="1:6" ht="12.75">
      <c r="A28" s="8"/>
      <c r="B28" s="26"/>
      <c r="C28" s="99"/>
      <c r="D28" s="26"/>
      <c r="E28" s="99"/>
      <c r="F28" s="8"/>
    </row>
    <row r="29" spans="1:6" ht="12.75">
      <c r="A29" s="8" t="s">
        <v>19</v>
      </c>
      <c r="B29" s="26">
        <v>1869522.71</v>
      </c>
      <c r="C29" s="99">
        <f>SUM('Ingresos Reales'!E26)</f>
        <v>1964672.5</v>
      </c>
      <c r="D29" s="26">
        <f>SUM('Presupuesto Ingresos'!E26)</f>
        <v>2400000</v>
      </c>
      <c r="E29" s="99">
        <f>SUM(C29-D29)</f>
        <v>-435327.5</v>
      </c>
      <c r="F29" s="8"/>
    </row>
    <row r="30" spans="1:6" ht="12.75">
      <c r="A30" s="8"/>
      <c r="B30" s="26"/>
      <c r="C30" s="99"/>
      <c r="D30" s="26"/>
      <c r="E30" s="99"/>
      <c r="F30" s="8"/>
    </row>
    <row r="31" spans="1:6" ht="12.75">
      <c r="A31" s="8" t="s">
        <v>120</v>
      </c>
      <c r="B31" s="26">
        <v>0</v>
      </c>
      <c r="C31" s="99">
        <f>SUM('Ingresos Reales'!E27)</f>
        <v>0</v>
      </c>
      <c r="D31" s="26">
        <f>SUM('Presupuesto Ingresos'!E27)</f>
        <v>0</v>
      </c>
      <c r="E31" s="99">
        <f>SUM(C31-D31)</f>
        <v>0</v>
      </c>
      <c r="F31" s="8"/>
    </row>
    <row r="32" spans="1:6" ht="12.75">
      <c r="A32" s="9"/>
      <c r="B32" s="27"/>
      <c r="C32" s="27"/>
      <c r="D32" s="27"/>
      <c r="E32" s="27"/>
      <c r="F32" s="8"/>
    </row>
    <row r="33" spans="1:6" ht="12.75">
      <c r="A33" s="15"/>
      <c r="B33" s="16"/>
      <c r="C33" s="16"/>
      <c r="D33" s="16"/>
      <c r="E33" s="16"/>
      <c r="F33" s="8"/>
    </row>
    <row r="34" spans="1:6" ht="12.75">
      <c r="A34" s="5" t="s">
        <v>4</v>
      </c>
      <c r="B34" s="6">
        <f>SUM(B8:B32)</f>
        <v>16795666.12</v>
      </c>
      <c r="C34" s="6">
        <f>SUM(C8:C32)</f>
        <v>9628733.620000001</v>
      </c>
      <c r="D34" s="6">
        <f>SUM(D8:D32)</f>
        <v>19330000</v>
      </c>
      <c r="E34" s="6">
        <f>SUM(E8:E32)</f>
        <v>-9701266.379999999</v>
      </c>
      <c r="F34" s="31"/>
    </row>
    <row r="35" spans="1:6" ht="12.75">
      <c r="A35" s="15"/>
      <c r="B35" s="16"/>
      <c r="C35" s="16"/>
      <c r="D35" s="16"/>
      <c r="E35" s="16"/>
      <c r="F35" s="8"/>
    </row>
    <row r="36" spans="1:6" ht="12.75">
      <c r="A36" s="13"/>
      <c r="B36" s="14"/>
      <c r="C36" s="14"/>
      <c r="D36" s="14"/>
      <c r="E36" s="14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8"/>
      <c r="B44" s="19"/>
      <c r="C44" s="19"/>
      <c r="D44" s="19"/>
      <c r="E44" s="19"/>
      <c r="F44" s="20"/>
    </row>
  </sheetData>
  <sheetProtection/>
  <mergeCells count="4">
    <mergeCell ref="A2:F2"/>
    <mergeCell ref="A3:F3"/>
    <mergeCell ref="B5:C5"/>
    <mergeCell ref="A1:F1"/>
  </mergeCells>
  <printOptions horizontalCentered="1"/>
  <pageMargins left="0.25" right="0.3937007874015748" top="0.22" bottom="0.3937007874015748" header="0" footer="0.29"/>
  <pageSetup horizontalDpi="600" verticalDpi="600" orientation="landscape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customWidth="1"/>
    <col min="2" max="2" width="16.57421875" style="0" customWidth="1"/>
    <col min="3" max="3" width="15.28125" style="0" customWidth="1"/>
    <col min="4" max="4" width="15.421875" style="0" customWidth="1"/>
    <col min="5" max="5" width="15.28125" style="0" customWidth="1"/>
    <col min="6" max="6" width="34.57421875" style="0" customWidth="1"/>
  </cols>
  <sheetData>
    <row r="1" spans="1:6" ht="12.75">
      <c r="A1" s="220" t="s">
        <v>474</v>
      </c>
      <c r="B1" s="220"/>
      <c r="C1" s="220"/>
      <c r="D1" s="220"/>
      <c r="E1" s="220"/>
      <c r="F1" s="220"/>
    </row>
    <row r="2" spans="1:6" ht="15.75">
      <c r="A2" s="221" t="s">
        <v>309</v>
      </c>
      <c r="B2" s="221"/>
      <c r="C2" s="221"/>
      <c r="D2" s="221"/>
      <c r="E2" s="221"/>
      <c r="F2" s="221"/>
    </row>
    <row r="3" spans="1:6" ht="12.75">
      <c r="A3" s="220" t="s">
        <v>235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75" t="s">
        <v>237</v>
      </c>
      <c r="B9" s="76">
        <v>0</v>
      </c>
      <c r="C9" s="100">
        <f>SUM('Ingresos Reales'!E30)</f>
        <v>0</v>
      </c>
      <c r="D9" s="76">
        <f>SUM('Presupuesto Ingresos'!E30)</f>
        <v>0</v>
      </c>
      <c r="E9" s="100">
        <f>SUM(C9-D9)</f>
        <v>0</v>
      </c>
      <c r="F9" s="8"/>
    </row>
    <row r="10" spans="1:6" ht="12.75">
      <c r="A10" s="75"/>
      <c r="B10" s="76"/>
      <c r="C10" s="100"/>
      <c r="D10" s="76"/>
      <c r="E10" s="100"/>
      <c r="F10" s="8"/>
    </row>
    <row r="11" spans="1:6" ht="25.5">
      <c r="A11" s="75" t="s">
        <v>280</v>
      </c>
      <c r="B11" s="76">
        <v>0</v>
      </c>
      <c r="C11" s="100">
        <f>SUM('Ingresos Reales'!E31)</f>
        <v>0</v>
      </c>
      <c r="D11" s="76">
        <f>SUM('Presupuesto Ingresos'!E31)</f>
        <v>0</v>
      </c>
      <c r="E11" s="100">
        <f>SUM(C11-D11)</f>
        <v>0</v>
      </c>
      <c r="F11" s="8"/>
    </row>
    <row r="12" spans="1:6" ht="12.75">
      <c r="A12" s="75"/>
      <c r="B12" s="76"/>
      <c r="C12" s="100"/>
      <c r="D12" s="76"/>
      <c r="E12" s="100"/>
      <c r="F12" s="8"/>
    </row>
    <row r="13" spans="1:6" ht="12.75">
      <c r="A13" s="75" t="s">
        <v>238</v>
      </c>
      <c r="B13" s="76">
        <v>0</v>
      </c>
      <c r="C13" s="100">
        <f>SUM('Ingresos Reales'!E32)</f>
        <v>0</v>
      </c>
      <c r="D13" s="76">
        <f>SUM('Presupuesto Ingresos'!E32)</f>
        <v>0</v>
      </c>
      <c r="E13" s="100">
        <f>SUM(C13-D13)</f>
        <v>0</v>
      </c>
      <c r="F13" s="8"/>
    </row>
    <row r="14" spans="1:6" ht="12.75">
      <c r="A14" s="9"/>
      <c r="B14" s="27"/>
      <c r="C14" s="27"/>
      <c r="D14" s="27"/>
      <c r="E14" s="27"/>
      <c r="F14" s="8"/>
    </row>
    <row r="15" spans="1:6" ht="12.75">
      <c r="A15" s="15"/>
      <c r="B15" s="44"/>
      <c r="C15" s="44"/>
      <c r="D15" s="44"/>
      <c r="E15" s="44"/>
      <c r="F15" s="8"/>
    </row>
    <row r="16" spans="1:6" ht="12.75">
      <c r="A16" s="5" t="s">
        <v>4</v>
      </c>
      <c r="B16" s="6">
        <f>SUM(B8:B14)</f>
        <v>0</v>
      </c>
      <c r="C16" s="101">
        <f>SUM(C8:C14)</f>
        <v>0</v>
      </c>
      <c r="D16" s="6">
        <f>SUM(D8:D14)</f>
        <v>0</v>
      </c>
      <c r="E16" s="101">
        <f>SUM(E8:E14)</f>
        <v>0</v>
      </c>
      <c r="F16" s="31"/>
    </row>
    <row r="17" spans="1:6" ht="12.75">
      <c r="A17" s="13"/>
      <c r="B17" s="14"/>
      <c r="C17" s="14"/>
      <c r="D17" s="14"/>
      <c r="E17" s="14"/>
      <c r="F17" s="17"/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/>
      <c r="B19" s="16"/>
      <c r="C19" s="16"/>
      <c r="D19" s="16"/>
      <c r="E19" s="16"/>
      <c r="F19" s="17"/>
    </row>
    <row r="20" spans="1:6" ht="12.75">
      <c r="A20" s="15"/>
      <c r="B20" s="16"/>
      <c r="C20" s="16"/>
      <c r="D20" s="16"/>
      <c r="E20" s="16"/>
      <c r="F20" s="17"/>
    </row>
    <row r="21" spans="1:6" ht="12.75">
      <c r="A21" s="15"/>
      <c r="B21" s="16"/>
      <c r="C21" s="16"/>
      <c r="D21" s="16"/>
      <c r="E21" s="16"/>
      <c r="F21" s="17"/>
    </row>
    <row r="22" spans="1:6" ht="12.75">
      <c r="A22" s="15"/>
      <c r="B22" s="16"/>
      <c r="C22" s="16"/>
      <c r="D22" s="16"/>
      <c r="E22" s="16"/>
      <c r="F22" s="17"/>
    </row>
    <row r="23" spans="1:6" ht="12.75">
      <c r="A23" s="15"/>
      <c r="B23" s="16"/>
      <c r="C23" s="16"/>
      <c r="D23" s="16"/>
      <c r="E23" s="16"/>
      <c r="F23" s="17"/>
    </row>
    <row r="24" spans="1:6" ht="12.75">
      <c r="A24" s="15"/>
      <c r="B24" s="16"/>
      <c r="C24" s="16"/>
      <c r="D24" s="16"/>
      <c r="E24" s="16"/>
      <c r="F24" s="17"/>
    </row>
    <row r="25" spans="1:6" ht="12.75">
      <c r="A25" s="15"/>
      <c r="B25" s="16"/>
      <c r="C25" s="16"/>
      <c r="D25" s="16"/>
      <c r="E25" s="16"/>
      <c r="F25" s="17"/>
    </row>
    <row r="26" spans="1:6" ht="12.75">
      <c r="A26" s="15"/>
      <c r="B26" s="16"/>
      <c r="C26" s="16"/>
      <c r="D26" s="16"/>
      <c r="E26" s="16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8"/>
      <c r="B46" s="19"/>
      <c r="C46" s="19"/>
      <c r="D46" s="19"/>
      <c r="E46" s="19"/>
      <c r="F46" s="20"/>
    </row>
  </sheetData>
  <sheetProtection/>
  <mergeCells count="4">
    <mergeCell ref="A2:F2"/>
    <mergeCell ref="A3:F3"/>
    <mergeCell ref="B5:C5"/>
    <mergeCell ref="A1:F1"/>
  </mergeCells>
  <printOptions horizontalCentered="1"/>
  <pageMargins left="0.75" right="0.75" top="0.28" bottom="1" header="0" footer="0"/>
  <pageSetup fitToHeight="1" fitToWidth="1" horizontalDpi="600" verticalDpi="600" orientation="landscape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7109375" style="0" bestFit="1" customWidth="1"/>
    <col min="2" max="2" width="16.8515625" style="0" customWidth="1"/>
    <col min="3" max="3" width="15.28125" style="0" customWidth="1"/>
    <col min="4" max="4" width="14.8515625" style="0" bestFit="1" customWidth="1"/>
    <col min="5" max="5" width="15.28125" style="0" customWidth="1"/>
    <col min="6" max="6" width="34.5742187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34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7" spans="1:6" ht="12.75">
      <c r="A7" s="106"/>
      <c r="B7" s="16"/>
      <c r="C7" s="16"/>
      <c r="D7" s="16"/>
      <c r="E7" s="16"/>
      <c r="F7" s="107"/>
    </row>
    <row r="8" spans="1:6" ht="12.75">
      <c r="A8" s="108"/>
      <c r="B8" s="25"/>
      <c r="C8" s="25"/>
      <c r="D8" s="25"/>
      <c r="E8" s="25"/>
      <c r="F8" s="109"/>
    </row>
    <row r="9" spans="1:6" ht="12.75">
      <c r="A9" s="110" t="s">
        <v>35</v>
      </c>
      <c r="B9" s="26">
        <v>92952</v>
      </c>
      <c r="C9" s="99">
        <f>SUM('Ingresos Reales'!E35)</f>
        <v>1750504.38</v>
      </c>
      <c r="D9" s="26">
        <f>SUM('Presupuesto Ingresos'!E35)</f>
        <v>126000</v>
      </c>
      <c r="E9" s="99">
        <f>SUM(C9-D9)</f>
        <v>1624504.38</v>
      </c>
      <c r="F9" s="111"/>
    </row>
    <row r="10" spans="1:6" ht="12.75">
      <c r="A10" s="110"/>
      <c r="B10" s="26"/>
      <c r="C10" s="99"/>
      <c r="D10" s="26"/>
      <c r="E10" s="99"/>
      <c r="F10" s="111"/>
    </row>
    <row r="11" spans="1:6" ht="12.75">
      <c r="A11" s="110" t="s">
        <v>36</v>
      </c>
      <c r="B11" s="26">
        <v>273755.59</v>
      </c>
      <c r="C11" s="99">
        <f>SUM('Ingresos Reales'!E36)</f>
        <v>260103.18</v>
      </c>
      <c r="D11" s="26">
        <f>SUM('Presupuesto Ingresos'!E36)</f>
        <v>570000</v>
      </c>
      <c r="E11" s="99">
        <f>SUM(C11-D11)</f>
        <v>-309896.82</v>
      </c>
      <c r="F11" s="111"/>
    </row>
    <row r="12" spans="1:6" ht="12.75">
      <c r="A12" s="110"/>
      <c r="B12" s="26"/>
      <c r="C12" s="99"/>
      <c r="D12" s="26"/>
      <c r="E12" s="99"/>
      <c r="F12" s="111"/>
    </row>
    <row r="13" spans="1:6" ht="12.75">
      <c r="A13" s="110" t="s">
        <v>153</v>
      </c>
      <c r="B13" s="26">
        <v>0</v>
      </c>
      <c r="C13" s="99">
        <f>SUM('Ingresos Reales'!E37)</f>
        <v>0</v>
      </c>
      <c r="D13" s="26">
        <f>SUM('Presupuesto Ingresos'!E37)</f>
        <v>0</v>
      </c>
      <c r="E13" s="99">
        <f>SUM(C13-D13)</f>
        <v>0</v>
      </c>
      <c r="F13" s="111"/>
    </row>
    <row r="14" spans="1:6" ht="12.75">
      <c r="A14" s="110"/>
      <c r="B14" s="26"/>
      <c r="C14" s="99"/>
      <c r="D14" s="26"/>
      <c r="E14" s="99"/>
      <c r="F14" s="111"/>
    </row>
    <row r="15" spans="1:6" ht="12.75">
      <c r="A15" s="110" t="s">
        <v>154</v>
      </c>
      <c r="B15" s="26">
        <v>0</v>
      </c>
      <c r="C15" s="99">
        <f>SUM('Ingresos Reales'!E38)</f>
        <v>0</v>
      </c>
      <c r="D15" s="26">
        <f>SUM('Presupuesto Ingresos'!E38)</f>
        <v>0</v>
      </c>
      <c r="E15" s="99">
        <f>SUM(C15-D15)</f>
        <v>0</v>
      </c>
      <c r="F15" s="111"/>
    </row>
    <row r="16" spans="1:6" ht="12.75">
      <c r="A16" s="110"/>
      <c r="B16" s="26"/>
      <c r="C16" s="99"/>
      <c r="D16" s="26"/>
      <c r="E16" s="99"/>
      <c r="F16" s="111"/>
    </row>
    <row r="17" spans="1:6" ht="12.75">
      <c r="A17" s="110" t="s">
        <v>155</v>
      </c>
      <c r="B17" s="26">
        <v>0</v>
      </c>
      <c r="C17" s="99">
        <f>SUM('Ingresos Reales'!E39)</f>
        <v>0</v>
      </c>
      <c r="D17" s="26">
        <f>SUM('Presupuesto Ingresos'!E39)</f>
        <v>0</v>
      </c>
      <c r="E17" s="99">
        <f>SUM(C17-D17)</f>
        <v>0</v>
      </c>
      <c r="F17" s="111"/>
    </row>
    <row r="18" spans="1:6" ht="12.75">
      <c r="A18" s="110"/>
      <c r="B18" s="26"/>
      <c r="C18" s="99"/>
      <c r="D18" s="26"/>
      <c r="E18" s="99"/>
      <c r="F18" s="111"/>
    </row>
    <row r="19" spans="1:6" ht="12.75">
      <c r="A19" s="110" t="s">
        <v>174</v>
      </c>
      <c r="B19" s="26">
        <v>0</v>
      </c>
      <c r="C19" s="99">
        <f>SUM('Ingresos Reales'!E40)</f>
        <v>0</v>
      </c>
      <c r="D19" s="26">
        <f>SUM('Presupuesto Ingresos'!E40)</f>
        <v>0</v>
      </c>
      <c r="E19" s="99">
        <f>SUM(C19-D19)</f>
        <v>0</v>
      </c>
      <c r="F19" s="111"/>
    </row>
    <row r="20" spans="1:6" ht="12.75">
      <c r="A20" s="110"/>
      <c r="B20" s="26"/>
      <c r="C20" s="99"/>
      <c r="D20" s="26"/>
      <c r="E20" s="99"/>
      <c r="F20" s="111"/>
    </row>
    <row r="21" spans="1:6" ht="12.75">
      <c r="A21" s="110" t="s">
        <v>156</v>
      </c>
      <c r="B21" s="26">
        <v>0</v>
      </c>
      <c r="C21" s="99">
        <f>SUM('Ingresos Reales'!E41)</f>
        <v>0</v>
      </c>
      <c r="D21" s="26">
        <f>SUM('Presupuesto Ingresos'!E41)</f>
        <v>0</v>
      </c>
      <c r="E21" s="99">
        <f>SUM(C21-D21)</f>
        <v>0</v>
      </c>
      <c r="F21" s="111"/>
    </row>
    <row r="22" spans="1:6" ht="12.75">
      <c r="A22" s="110"/>
      <c r="B22" s="26"/>
      <c r="C22" s="99"/>
      <c r="D22" s="26"/>
      <c r="E22" s="99"/>
      <c r="F22" s="111"/>
    </row>
    <row r="23" spans="1:6" ht="12.75">
      <c r="A23" s="110" t="s">
        <v>157</v>
      </c>
      <c r="B23" s="26">
        <v>0</v>
      </c>
      <c r="C23" s="99">
        <f>SUM('Ingresos Reales'!E42)</f>
        <v>0</v>
      </c>
      <c r="D23" s="26">
        <f>SUM('Presupuesto Ingresos'!E42)</f>
        <v>0</v>
      </c>
      <c r="E23" s="99">
        <f>SUM(C23-D23)</f>
        <v>0</v>
      </c>
      <c r="F23" s="111"/>
    </row>
    <row r="24" spans="1:6" ht="12.75">
      <c r="A24" s="110"/>
      <c r="B24" s="26"/>
      <c r="C24" s="99"/>
      <c r="D24" s="26"/>
      <c r="E24" s="99"/>
      <c r="F24" s="111"/>
    </row>
    <row r="25" spans="1:6" ht="12.75">
      <c r="A25" s="110" t="s">
        <v>20</v>
      </c>
      <c r="B25" s="26">
        <v>1136987.22</v>
      </c>
      <c r="C25" s="99">
        <f>SUM('Ingresos Reales'!E43)</f>
        <v>598722.69</v>
      </c>
      <c r="D25" s="26">
        <f>SUM('Presupuesto Ingresos'!E43)</f>
        <v>1020000</v>
      </c>
      <c r="E25" s="99">
        <f>SUM(C25-D25)</f>
        <v>-421277.31000000006</v>
      </c>
      <c r="F25" s="111"/>
    </row>
    <row r="26" spans="1:6" ht="12.75">
      <c r="A26" s="110"/>
      <c r="B26" s="26"/>
      <c r="C26" s="99"/>
      <c r="D26" s="26"/>
      <c r="E26" s="99"/>
      <c r="F26" s="111"/>
    </row>
    <row r="27" spans="1:6" ht="12.75">
      <c r="A27" s="110" t="s">
        <v>158</v>
      </c>
      <c r="B27" s="26">
        <v>0</v>
      </c>
      <c r="C27" s="99">
        <f>SUM('Ingresos Reales'!E44)</f>
        <v>0</v>
      </c>
      <c r="D27" s="26">
        <f>SUM('Presupuesto Ingresos'!E44)</f>
        <v>0</v>
      </c>
      <c r="E27" s="99">
        <f>SUM(C27-D27)</f>
        <v>0</v>
      </c>
      <c r="F27" s="111"/>
    </row>
    <row r="28" spans="1:6" ht="12.75">
      <c r="A28" s="110"/>
      <c r="B28" s="26"/>
      <c r="C28" s="99"/>
      <c r="D28" s="26"/>
      <c r="E28" s="99"/>
      <c r="F28" s="111"/>
    </row>
    <row r="29" spans="1:6" ht="12.75">
      <c r="A29" s="110" t="s">
        <v>19</v>
      </c>
      <c r="B29" s="26">
        <v>16857</v>
      </c>
      <c r="C29" s="99">
        <f>SUM('Ingresos Reales'!E45)</f>
        <v>0</v>
      </c>
      <c r="D29" s="26">
        <f>SUM('Presupuesto Ingresos'!E45)</f>
        <v>24000</v>
      </c>
      <c r="E29" s="99">
        <f>SUM(C29-D29)</f>
        <v>-24000</v>
      </c>
      <c r="F29" s="111"/>
    </row>
    <row r="30" spans="1:6" ht="12.75">
      <c r="A30" s="112"/>
      <c r="B30" s="27"/>
      <c r="C30" s="27"/>
      <c r="D30" s="27"/>
      <c r="E30" s="27"/>
      <c r="F30" s="111"/>
    </row>
    <row r="31" spans="1:6" ht="12.75">
      <c r="A31" s="106"/>
      <c r="B31" s="44"/>
      <c r="C31" s="44"/>
      <c r="D31" s="44"/>
      <c r="E31" s="44"/>
      <c r="F31" s="111"/>
    </row>
    <row r="32" spans="1:6" ht="12.75">
      <c r="A32" s="113" t="s">
        <v>4</v>
      </c>
      <c r="B32" s="101">
        <f>SUM(B8:B29)</f>
        <v>1520551.81</v>
      </c>
      <c r="C32" s="101">
        <f>SUM(C9:C29)</f>
        <v>2609330.25</v>
      </c>
      <c r="D32" s="101">
        <f>SUM(D8:D29)</f>
        <v>1740000</v>
      </c>
      <c r="E32" s="101">
        <f>SUM(E8:E29)</f>
        <v>869330.2499999998</v>
      </c>
      <c r="F32" s="114"/>
    </row>
    <row r="33" spans="1:6" ht="12.75">
      <c r="A33" s="106"/>
      <c r="B33" s="16"/>
      <c r="C33" s="115"/>
      <c r="D33" s="16"/>
      <c r="E33" s="16"/>
      <c r="F33" s="111"/>
    </row>
    <row r="34" spans="1:6" ht="12.75">
      <c r="A34" s="116"/>
      <c r="B34" s="14"/>
      <c r="C34" s="14"/>
      <c r="D34" s="14"/>
      <c r="E34" s="14"/>
      <c r="F34" s="107"/>
    </row>
    <row r="35" spans="1:6" ht="12.75">
      <c r="A35" s="106"/>
      <c r="B35" s="16"/>
      <c r="C35" s="16"/>
      <c r="D35" s="16"/>
      <c r="E35" s="16"/>
      <c r="F35" s="107"/>
    </row>
    <row r="36" spans="1:6" ht="12.75">
      <c r="A36" s="106"/>
      <c r="B36" s="16"/>
      <c r="C36" s="16"/>
      <c r="D36" s="16"/>
      <c r="E36" s="16"/>
      <c r="F36" s="107"/>
    </row>
    <row r="37" spans="1:6" ht="12.75">
      <c r="A37" s="106"/>
      <c r="B37" s="16"/>
      <c r="C37" s="16"/>
      <c r="D37" s="16"/>
      <c r="E37" s="16"/>
      <c r="F37" s="107"/>
    </row>
    <row r="38" spans="1:6" ht="12.75">
      <c r="A38" s="106"/>
      <c r="B38" s="16"/>
      <c r="C38" s="16"/>
      <c r="D38" s="16"/>
      <c r="E38" s="16"/>
      <c r="F38" s="107"/>
    </row>
    <row r="39" spans="1:6" ht="12.75">
      <c r="A39" s="106"/>
      <c r="B39" s="16"/>
      <c r="C39" s="16"/>
      <c r="D39" s="16"/>
      <c r="E39" s="16"/>
      <c r="F39" s="107"/>
    </row>
    <row r="40" spans="1:6" ht="12.75">
      <c r="A40" s="106"/>
      <c r="B40" s="16"/>
      <c r="C40" s="16"/>
      <c r="D40" s="16"/>
      <c r="E40" s="16"/>
      <c r="F40" s="107"/>
    </row>
    <row r="41" spans="1:6" ht="12.75">
      <c r="A41" s="106"/>
      <c r="B41" s="16"/>
      <c r="C41" s="16"/>
      <c r="D41" s="16"/>
      <c r="E41" s="16"/>
      <c r="F41" s="107"/>
    </row>
    <row r="42" spans="1:6" ht="12.75">
      <c r="A42" s="106"/>
      <c r="B42" s="16"/>
      <c r="C42" s="16"/>
      <c r="D42" s="16"/>
      <c r="E42" s="16"/>
      <c r="F42" s="107"/>
    </row>
    <row r="43" spans="1:6" ht="12.75">
      <c r="A43" s="106"/>
      <c r="B43" s="16"/>
      <c r="C43" s="16"/>
      <c r="D43" s="16"/>
      <c r="E43" s="16"/>
      <c r="F43" s="107"/>
    </row>
    <row r="44" spans="1:6" ht="12.75">
      <c r="A44" s="106"/>
      <c r="B44" s="16"/>
      <c r="C44" s="16"/>
      <c r="D44" s="16"/>
      <c r="E44" s="16"/>
      <c r="F44" s="107"/>
    </row>
    <row r="45" spans="1:6" ht="12.75">
      <c r="A45" s="106"/>
      <c r="B45" s="16"/>
      <c r="C45" s="16"/>
      <c r="D45" s="16"/>
      <c r="E45" s="16"/>
      <c r="F45" s="107"/>
    </row>
    <row r="46" spans="1:6" ht="13.5" thickBot="1">
      <c r="A46" s="117"/>
      <c r="B46" s="118"/>
      <c r="C46" s="118"/>
      <c r="D46" s="118"/>
      <c r="E46" s="118"/>
      <c r="F46" s="119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33" bottom="0.17" header="0" footer="0"/>
  <pageSetup horizontalDpi="600" verticalDpi="600" orientation="landscape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0.140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37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25"/>
      <c r="C8" s="25"/>
      <c r="D8" s="25"/>
      <c r="E8" s="25"/>
      <c r="F8" s="23"/>
    </row>
    <row r="9" spans="1:6" ht="12.75">
      <c r="A9" s="8" t="s">
        <v>21</v>
      </c>
      <c r="B9" s="26">
        <v>6474854.43</v>
      </c>
      <c r="C9" s="99">
        <f>SUM('Ingresos Reales'!E48)</f>
        <v>6817812.73</v>
      </c>
      <c r="D9" s="26">
        <f>SUM('Presupuesto Ingresos'!E48)</f>
        <v>6870000</v>
      </c>
      <c r="E9" s="99">
        <f>SUM(C9-D9)</f>
        <v>-52187.26999999955</v>
      </c>
      <c r="F9" s="8"/>
    </row>
    <row r="10" spans="1:6" ht="12.75">
      <c r="A10" s="8"/>
      <c r="B10" s="26"/>
      <c r="C10" s="26"/>
      <c r="D10" s="26"/>
      <c r="E10" s="26"/>
      <c r="F10" s="8"/>
    </row>
    <row r="11" spans="1:6" ht="12.75">
      <c r="A11" s="8" t="s">
        <v>22</v>
      </c>
      <c r="B11" s="26">
        <v>5186156.23</v>
      </c>
      <c r="C11" s="99">
        <f>SUM('Ingresos Reales'!E49)</f>
        <v>4476779.62</v>
      </c>
      <c r="D11" s="26">
        <f>SUM('Presupuesto Ingresos'!E49)</f>
        <v>5390000</v>
      </c>
      <c r="E11" s="99">
        <f>SUM(C11-D11)</f>
        <v>-913220.3799999999</v>
      </c>
      <c r="F11" s="8"/>
    </row>
    <row r="12" spans="1:6" ht="12.75">
      <c r="A12" s="8"/>
      <c r="B12" s="26"/>
      <c r="C12" s="26"/>
      <c r="D12" s="26"/>
      <c r="E12" s="26"/>
      <c r="F12" s="8"/>
    </row>
    <row r="13" spans="1:6" ht="12.75">
      <c r="A13" s="8" t="s">
        <v>23</v>
      </c>
      <c r="B13" s="26">
        <v>0</v>
      </c>
      <c r="C13" s="99">
        <f>SUM('Ingresos Reales'!E50)</f>
        <v>0</v>
      </c>
      <c r="D13" s="26">
        <f>SUM('Presupuesto Ingresos'!E50)</f>
        <v>0</v>
      </c>
      <c r="E13" s="99">
        <f>SUM(C13-D13)</f>
        <v>0</v>
      </c>
      <c r="F13" s="8"/>
    </row>
    <row r="14" spans="1:6" ht="12.75">
      <c r="A14" s="8"/>
      <c r="B14" s="26"/>
      <c r="C14" s="26"/>
      <c r="D14" s="26"/>
      <c r="E14" s="26"/>
      <c r="F14" s="8"/>
    </row>
    <row r="15" spans="1:6" ht="12.75">
      <c r="A15" s="8" t="s">
        <v>159</v>
      </c>
      <c r="B15" s="26">
        <v>0</v>
      </c>
      <c r="C15" s="99">
        <f>SUM('Ingresos Reales'!E51)</f>
        <v>0</v>
      </c>
      <c r="D15" s="26">
        <f>SUM('Presupuesto Ingresos'!E51)</f>
        <v>0</v>
      </c>
      <c r="E15" s="99">
        <f>SUM(C15-D15)</f>
        <v>0</v>
      </c>
      <c r="F15" s="8"/>
    </row>
    <row r="16" spans="1:6" ht="12.75">
      <c r="A16" s="8"/>
      <c r="B16" s="26"/>
      <c r="C16" s="26"/>
      <c r="D16" s="26"/>
      <c r="E16" s="26"/>
      <c r="F16" s="8"/>
    </row>
    <row r="17" spans="1:6" ht="12.75">
      <c r="A17" s="8" t="s">
        <v>24</v>
      </c>
      <c r="B17" s="26">
        <v>0</v>
      </c>
      <c r="C17" s="99">
        <f>SUM('Ingresos Reales'!E52)</f>
        <v>0</v>
      </c>
      <c r="D17" s="26">
        <f>SUM('Presupuesto Ingresos'!E52)</f>
        <v>0</v>
      </c>
      <c r="E17" s="99">
        <f>SUM(C17-D17)</f>
        <v>0</v>
      </c>
      <c r="F17" s="8"/>
    </row>
    <row r="18" spans="1:6" ht="12.75">
      <c r="A18" s="8"/>
      <c r="B18" s="26"/>
      <c r="C18" s="26"/>
      <c r="D18" s="44"/>
      <c r="E18" s="26"/>
      <c r="F18" s="8"/>
    </row>
    <row r="19" spans="1:6" ht="12.75">
      <c r="A19" s="8" t="s">
        <v>19</v>
      </c>
      <c r="B19" s="26">
        <v>433180.3</v>
      </c>
      <c r="C19" s="99">
        <f>SUM('Ingresos Reales'!E53)</f>
        <v>227000.7</v>
      </c>
      <c r="D19" s="26">
        <f>SUM('Presupuesto Ingresos'!E53)</f>
        <v>270000</v>
      </c>
      <c r="E19" s="99">
        <f>SUM(C19-D19)</f>
        <v>-42999.29999999999</v>
      </c>
      <c r="F19" s="8"/>
    </row>
    <row r="20" spans="1:6" ht="12.75">
      <c r="A20" s="8"/>
      <c r="B20" s="26"/>
      <c r="C20" s="99"/>
      <c r="D20" s="26"/>
      <c r="E20" s="99"/>
      <c r="F20" s="8"/>
    </row>
    <row r="21" spans="1:6" ht="12.75">
      <c r="A21" s="8" t="s">
        <v>120</v>
      </c>
      <c r="B21" s="26">
        <v>616505.2</v>
      </c>
      <c r="C21" s="99">
        <f>SUM('Ingresos Reales'!E54)</f>
        <v>445797.32</v>
      </c>
      <c r="D21" s="26">
        <f>SUM('Presupuesto Ingresos'!E54)</f>
        <v>530000</v>
      </c>
      <c r="E21" s="99">
        <f>SUM(C21-D21)</f>
        <v>-84202.68</v>
      </c>
      <c r="F21" s="8"/>
    </row>
    <row r="22" spans="1:6" ht="12.75">
      <c r="A22" s="9"/>
      <c r="B22" s="27"/>
      <c r="C22" s="27"/>
      <c r="D22" s="27"/>
      <c r="E22" s="27"/>
      <c r="F22" s="8"/>
    </row>
    <row r="23" spans="1:6" ht="12.75">
      <c r="A23" s="15"/>
      <c r="B23" s="16"/>
      <c r="C23" s="115"/>
      <c r="D23" s="16"/>
      <c r="E23" s="115"/>
      <c r="F23" s="8"/>
    </row>
    <row r="24" spans="1:6" ht="12.75">
      <c r="A24" s="5" t="s">
        <v>4</v>
      </c>
      <c r="B24" s="6">
        <f>SUM(B8:B22)</f>
        <v>12710696.16</v>
      </c>
      <c r="C24" s="6">
        <f>SUM(C8:C22)</f>
        <v>11967390.370000001</v>
      </c>
      <c r="D24" s="6">
        <f>SUM(D8:D22)</f>
        <v>13060000</v>
      </c>
      <c r="E24" s="6">
        <f>SUM(E8:E22)</f>
        <v>-1092609.6299999994</v>
      </c>
      <c r="F24" s="31"/>
    </row>
    <row r="25" spans="1:6" ht="12.75">
      <c r="A25" s="15"/>
      <c r="B25" s="16"/>
      <c r="C25" s="16"/>
      <c r="D25" s="16"/>
      <c r="E25" s="16"/>
      <c r="F25" s="8"/>
    </row>
    <row r="26" spans="1:6" ht="12.75">
      <c r="A26" s="13"/>
      <c r="B26" s="14"/>
      <c r="C26" s="14"/>
      <c r="D26" s="14"/>
      <c r="E26" s="14"/>
      <c r="F26" s="17"/>
    </row>
    <row r="27" spans="1:6" ht="12.75">
      <c r="A27" s="15"/>
      <c r="B27" s="16"/>
      <c r="C27" s="16"/>
      <c r="D27" s="16"/>
      <c r="E27" s="16"/>
      <c r="F27" s="17"/>
    </row>
    <row r="28" spans="1:6" ht="12.75">
      <c r="A28" s="15"/>
      <c r="B28" s="16"/>
      <c r="C28" s="16"/>
      <c r="D28" s="16"/>
      <c r="E28" s="16"/>
      <c r="F28" s="17"/>
    </row>
    <row r="29" spans="1:6" ht="12.75">
      <c r="A29" s="15"/>
      <c r="B29" s="16"/>
      <c r="C29" s="16"/>
      <c r="D29" s="16"/>
      <c r="E29" s="16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8"/>
      <c r="B45" s="19"/>
      <c r="C45" s="19"/>
      <c r="D45" s="19"/>
      <c r="E45" s="19"/>
      <c r="F45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" right="0.4" top="0.23" bottom="0.17" header="0" footer="0"/>
  <pageSetup horizontalDpi="600" verticalDpi="600" orientation="landscape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7.00390625" style="0" bestFit="1" customWidth="1"/>
    <col min="2" max="5" width="14.8515625" style="0" customWidth="1"/>
    <col min="6" max="6" width="44.140625" style="0" customWidth="1"/>
  </cols>
  <sheetData>
    <row r="1" spans="1:6" ht="15.75">
      <c r="A1" s="221" t="s">
        <v>309</v>
      </c>
      <c r="B1" s="221"/>
      <c r="C1" s="221"/>
      <c r="D1" s="221"/>
      <c r="E1" s="221"/>
      <c r="F1" s="221"/>
    </row>
    <row r="2" spans="1:6" ht="12.75">
      <c r="A2" s="220" t="s">
        <v>474</v>
      </c>
      <c r="B2" s="220"/>
      <c r="C2" s="220"/>
      <c r="D2" s="220"/>
      <c r="E2" s="220"/>
      <c r="F2" s="220"/>
    </row>
    <row r="3" spans="1:6" ht="12.75">
      <c r="A3" s="220" t="s">
        <v>38</v>
      </c>
      <c r="B3" s="220"/>
      <c r="C3" s="220"/>
      <c r="D3" s="220"/>
      <c r="E3" s="220"/>
      <c r="F3" s="220"/>
    </row>
    <row r="4" ht="13.5" thickBot="1"/>
    <row r="5" spans="1:6" ht="13.5" thickBot="1">
      <c r="A5" s="28" t="s">
        <v>0</v>
      </c>
      <c r="B5" s="222" t="s">
        <v>178</v>
      </c>
      <c r="C5" s="223"/>
      <c r="D5" s="3" t="s">
        <v>31</v>
      </c>
      <c r="E5" s="3" t="s">
        <v>32</v>
      </c>
      <c r="F5" s="28" t="s">
        <v>196</v>
      </c>
    </row>
    <row r="6" spans="1:6" ht="13.5" thickBot="1">
      <c r="A6" s="29"/>
      <c r="B6" s="4">
        <v>2009</v>
      </c>
      <c r="C6" s="4">
        <v>2010</v>
      </c>
      <c r="D6" s="4">
        <v>2010</v>
      </c>
      <c r="E6" s="4"/>
      <c r="F6" s="30"/>
    </row>
    <row r="8" spans="1:6" ht="12.75">
      <c r="A8" s="7"/>
      <c r="B8" s="129"/>
      <c r="C8" s="25"/>
      <c r="D8" s="129"/>
      <c r="E8" s="25"/>
      <c r="F8" s="23"/>
    </row>
    <row r="9" spans="1:6" ht="12.75">
      <c r="A9" s="8" t="s">
        <v>27</v>
      </c>
      <c r="B9" s="131">
        <v>36038043</v>
      </c>
      <c r="C9" s="99">
        <f>SUM('Ingresos Reales'!E58)</f>
        <v>53037187.2</v>
      </c>
      <c r="D9" s="131">
        <f>SUM('Presupuesto Ingresos'!E57)</f>
        <v>35575000</v>
      </c>
      <c r="E9" s="99">
        <f>SUM(C9-D9)</f>
        <v>17462187.200000003</v>
      </c>
      <c r="F9" s="8"/>
    </row>
    <row r="10" spans="1:6" ht="12.75">
      <c r="A10" s="8"/>
      <c r="B10" s="131"/>
      <c r="C10" s="26"/>
      <c r="D10" s="131"/>
      <c r="E10" s="26"/>
      <c r="F10" s="8"/>
    </row>
    <row r="11" spans="1:6" ht="12.75">
      <c r="A11" s="8" t="s">
        <v>28</v>
      </c>
      <c r="B11" s="131">
        <v>2086653</v>
      </c>
      <c r="C11" s="99">
        <f>SUM('Ingresos Reales'!E59)</f>
        <v>4564331</v>
      </c>
      <c r="D11" s="131">
        <f>SUM('Presupuesto Ingresos'!E58)</f>
        <v>2300000</v>
      </c>
      <c r="E11" s="99">
        <f>SUM(C11-D11)</f>
        <v>2264331</v>
      </c>
      <c r="F11" s="8"/>
    </row>
    <row r="12" spans="1:6" ht="12.75">
      <c r="A12" s="8"/>
      <c r="B12" s="131"/>
      <c r="C12" s="26"/>
      <c r="D12" s="131"/>
      <c r="E12" s="26"/>
      <c r="F12" s="8"/>
    </row>
    <row r="13" spans="1:6" ht="12.75">
      <c r="A13" s="8" t="s">
        <v>134</v>
      </c>
      <c r="B13" s="131">
        <v>0</v>
      </c>
      <c r="C13" s="99">
        <f>SUM('Ingresos Reales'!E60)</f>
        <v>0</v>
      </c>
      <c r="D13" s="131">
        <f>SUM('Presupuesto Ingresos'!E59)</f>
        <v>0</v>
      </c>
      <c r="E13" s="99">
        <f>SUM(C13-D13)</f>
        <v>0</v>
      </c>
      <c r="F13" s="8"/>
    </row>
    <row r="14" spans="1:6" ht="12.75">
      <c r="A14" s="8"/>
      <c r="B14" s="131"/>
      <c r="C14" s="26"/>
      <c r="D14" s="131"/>
      <c r="E14" s="99"/>
      <c r="F14" s="8"/>
    </row>
    <row r="15" spans="1:6" ht="12.75">
      <c r="A15" s="8" t="s">
        <v>25</v>
      </c>
      <c r="B15" s="131">
        <v>8715413</v>
      </c>
      <c r="C15" s="99">
        <f>SUM('Ingresos Reales'!E61)</f>
        <v>8572159</v>
      </c>
      <c r="D15" s="131">
        <f>SUM('Presupuesto Ingresos'!E60)</f>
        <v>9040000</v>
      </c>
      <c r="E15" s="99">
        <f>SUM(C15-D15)</f>
        <v>-467841</v>
      </c>
      <c r="F15" s="8"/>
    </row>
    <row r="16" spans="1:6" ht="12.75">
      <c r="A16" s="8"/>
      <c r="B16" s="131"/>
      <c r="C16" s="26"/>
      <c r="D16" s="131"/>
      <c r="E16" s="26"/>
      <c r="F16" s="8"/>
    </row>
    <row r="17" spans="1:6" ht="12.75">
      <c r="A17" s="8" t="s">
        <v>135</v>
      </c>
      <c r="B17" s="131">
        <v>260395</v>
      </c>
      <c r="C17" s="99">
        <f>SUM('Ingresos Reales'!E62)</f>
        <v>0</v>
      </c>
      <c r="D17" s="131">
        <f>SUM('Presupuesto Ingresos'!E61)</f>
        <v>270000</v>
      </c>
      <c r="E17" s="99">
        <f>SUM(C17-D17)</f>
        <v>-270000</v>
      </c>
      <c r="F17" s="8"/>
    </row>
    <row r="18" spans="1:6" ht="12.75">
      <c r="A18" s="8"/>
      <c r="B18" s="131"/>
      <c r="C18" s="26"/>
      <c r="D18" s="131"/>
      <c r="E18" s="26"/>
      <c r="F18" s="8"/>
    </row>
    <row r="19" spans="1:6" ht="12.75">
      <c r="A19" s="8" t="s">
        <v>121</v>
      </c>
      <c r="B19" s="131">
        <v>2148241</v>
      </c>
      <c r="C19" s="99">
        <f>SUM('Ingresos Reales'!E63)</f>
        <v>1392471</v>
      </c>
      <c r="D19" s="131">
        <f>SUM('Presupuesto Ingresos'!E62)</f>
        <v>2230000</v>
      </c>
      <c r="E19" s="99">
        <f>SUM(C19-D19)</f>
        <v>-837529</v>
      </c>
      <c r="F19" s="8"/>
    </row>
    <row r="20" spans="1:6" ht="12.75">
      <c r="A20" s="8"/>
      <c r="B20" s="131"/>
      <c r="C20" s="99"/>
      <c r="D20" s="131"/>
      <c r="E20" s="99"/>
      <c r="F20" s="8"/>
    </row>
    <row r="21" spans="1:6" ht="12.75">
      <c r="A21" s="8" t="s">
        <v>136</v>
      </c>
      <c r="B21" s="131">
        <v>1657455</v>
      </c>
      <c r="C21" s="99">
        <f>SUM('Ingresos Reales'!E64)</f>
        <v>2153371</v>
      </c>
      <c r="D21" s="131">
        <f>SUM('Presupuesto Ingresos'!E63)</f>
        <v>1710000</v>
      </c>
      <c r="E21" s="99">
        <f>SUM(C21-D21)</f>
        <v>443371</v>
      </c>
      <c r="F21" s="8"/>
    </row>
    <row r="22" spans="1:6" ht="12.75">
      <c r="A22" s="8"/>
      <c r="B22" s="131"/>
      <c r="C22" s="99"/>
      <c r="D22" s="131"/>
      <c r="E22" s="99"/>
      <c r="F22" s="8"/>
    </row>
    <row r="23" spans="1:6" ht="12.75">
      <c r="A23" s="8" t="s">
        <v>329</v>
      </c>
      <c r="B23" s="131">
        <v>1789436</v>
      </c>
      <c r="C23" s="99">
        <f>SUM('Ingresos Reales'!E65)</f>
        <v>2061765</v>
      </c>
      <c r="D23" s="131">
        <f>SUM('Presupuesto Ingresos'!E64)</f>
        <v>1850000</v>
      </c>
      <c r="E23" s="99">
        <f>SUM(C23-D23)</f>
        <v>211765</v>
      </c>
      <c r="F23" s="8"/>
    </row>
    <row r="24" spans="1:6" ht="12.75">
      <c r="A24" s="8"/>
      <c r="B24" s="131"/>
      <c r="C24" s="99"/>
      <c r="D24" s="131"/>
      <c r="E24" s="99"/>
      <c r="F24" s="8"/>
    </row>
    <row r="25" spans="1:6" ht="12.75">
      <c r="A25" s="8" t="s">
        <v>337</v>
      </c>
      <c r="B25" s="131">
        <v>2145410</v>
      </c>
      <c r="C25" s="99">
        <f>SUM('Ingresos Reales'!E66)</f>
        <v>3743720</v>
      </c>
      <c r="D25" s="131">
        <f>SUM('Presupuesto Ingresos'!E65)</f>
        <v>2600000</v>
      </c>
      <c r="E25" s="99">
        <f>SUM(C25-D25)</f>
        <v>1143720</v>
      </c>
      <c r="F25" s="8"/>
    </row>
    <row r="26" spans="1:6" ht="12.75">
      <c r="A26" s="9"/>
      <c r="B26" s="44"/>
      <c r="C26" s="12"/>
      <c r="D26" s="44"/>
      <c r="E26" s="12"/>
      <c r="F26" s="8"/>
    </row>
    <row r="27" spans="1:6" ht="12.75">
      <c r="A27" s="5" t="s">
        <v>4</v>
      </c>
      <c r="B27" s="6">
        <f>SUM(B8:B25)</f>
        <v>54841046</v>
      </c>
      <c r="C27" s="6">
        <f>SUM(C8:C25)</f>
        <v>75525004.2</v>
      </c>
      <c r="D27" s="6">
        <f>SUM(D8:D25)</f>
        <v>55575000</v>
      </c>
      <c r="E27" s="6">
        <f>SUM(E8:E25)</f>
        <v>19950004.200000003</v>
      </c>
      <c r="F27" s="31"/>
    </row>
    <row r="28" spans="1:6" ht="12.75">
      <c r="A28" s="15"/>
      <c r="B28" s="16"/>
      <c r="C28" s="16"/>
      <c r="D28" s="16"/>
      <c r="E28" s="16"/>
      <c r="F28" s="8"/>
    </row>
    <row r="29" spans="1:6" ht="12.75">
      <c r="A29" s="13"/>
      <c r="B29" s="14"/>
      <c r="C29" s="14"/>
      <c r="D29" s="14"/>
      <c r="E29" s="14"/>
      <c r="F29" s="17"/>
    </row>
    <row r="30" spans="1:6" ht="12.75">
      <c r="A30" s="15"/>
      <c r="B30" s="16"/>
      <c r="C30" s="16"/>
      <c r="D30" s="16"/>
      <c r="E30" s="16"/>
      <c r="F30" s="17"/>
    </row>
    <row r="31" spans="1:6" ht="12.75">
      <c r="A31" s="15"/>
      <c r="B31" s="16"/>
      <c r="C31" s="16"/>
      <c r="D31" s="16"/>
      <c r="E31" s="16"/>
      <c r="F31" s="17"/>
    </row>
    <row r="32" spans="1:6" ht="12.75">
      <c r="A32" s="15"/>
      <c r="B32" s="16"/>
      <c r="C32" s="16"/>
      <c r="D32" s="16"/>
      <c r="E32" s="16"/>
      <c r="F32" s="17"/>
    </row>
    <row r="33" spans="1:6" ht="12.75">
      <c r="A33" s="15"/>
      <c r="B33" s="16"/>
      <c r="C33" s="16"/>
      <c r="D33" s="16"/>
      <c r="E33" s="16"/>
      <c r="F33" s="17"/>
    </row>
    <row r="34" spans="1:6" ht="12.75">
      <c r="A34" s="15"/>
      <c r="B34" s="16"/>
      <c r="C34" s="16"/>
      <c r="D34" s="16"/>
      <c r="E34" s="16"/>
      <c r="F34" s="17"/>
    </row>
    <row r="35" spans="1:6" ht="12.75">
      <c r="A35" s="15"/>
      <c r="B35" s="16"/>
      <c r="C35" s="16"/>
      <c r="D35" s="16"/>
      <c r="E35" s="16"/>
      <c r="F35" s="17"/>
    </row>
    <row r="36" spans="1:6" ht="12.75">
      <c r="A36" s="15"/>
      <c r="B36" s="16"/>
      <c r="C36" s="16"/>
      <c r="D36" s="16"/>
      <c r="E36" s="16"/>
      <c r="F36" s="17"/>
    </row>
    <row r="37" spans="1:6" ht="12.75">
      <c r="A37" s="15"/>
      <c r="B37" s="16"/>
      <c r="C37" s="16"/>
      <c r="D37" s="16"/>
      <c r="E37" s="16"/>
      <c r="F37" s="17"/>
    </row>
    <row r="38" spans="1:6" ht="12.75">
      <c r="A38" s="15"/>
      <c r="B38" s="16"/>
      <c r="C38" s="16"/>
      <c r="D38" s="16"/>
      <c r="E38" s="16"/>
      <c r="F38" s="17"/>
    </row>
    <row r="39" spans="1:6" ht="12.75">
      <c r="A39" s="15"/>
      <c r="B39" s="16"/>
      <c r="C39" s="16"/>
      <c r="D39" s="16"/>
      <c r="E39" s="16"/>
      <c r="F39" s="17"/>
    </row>
    <row r="40" spans="1:6" ht="12.75">
      <c r="A40" s="15"/>
      <c r="B40" s="16"/>
      <c r="C40" s="16"/>
      <c r="D40" s="16"/>
      <c r="E40" s="16"/>
      <c r="F40" s="17"/>
    </row>
    <row r="41" spans="1:6" ht="12.75">
      <c r="A41" s="15"/>
      <c r="B41" s="16"/>
      <c r="C41" s="16"/>
      <c r="D41" s="16"/>
      <c r="E41" s="16"/>
      <c r="F41" s="17"/>
    </row>
    <row r="42" spans="1:6" ht="12.75">
      <c r="A42" s="15"/>
      <c r="B42" s="16"/>
      <c r="C42" s="16"/>
      <c r="D42" s="16"/>
      <c r="E42" s="16"/>
      <c r="F42" s="17"/>
    </row>
    <row r="43" spans="1:6" ht="12.75">
      <c r="A43" s="15"/>
      <c r="B43" s="16"/>
      <c r="C43" s="16"/>
      <c r="D43" s="16"/>
      <c r="E43" s="16"/>
      <c r="F43" s="17"/>
    </row>
    <row r="44" spans="1:6" ht="12.75">
      <c r="A44" s="15"/>
      <c r="B44" s="16"/>
      <c r="C44" s="16"/>
      <c r="D44" s="16"/>
      <c r="E44" s="16"/>
      <c r="F44" s="17"/>
    </row>
    <row r="45" spans="1:6" ht="12.75">
      <c r="A45" s="15"/>
      <c r="B45" s="16"/>
      <c r="C45" s="16"/>
      <c r="D45" s="16"/>
      <c r="E45" s="16"/>
      <c r="F45" s="17"/>
    </row>
    <row r="46" spans="1:6" ht="12.75">
      <c r="A46" s="15"/>
      <c r="B46" s="16"/>
      <c r="C46" s="16"/>
      <c r="D46" s="16"/>
      <c r="E46" s="16"/>
      <c r="F46" s="17"/>
    </row>
    <row r="47" spans="1:6" ht="12.75">
      <c r="A47" s="15"/>
      <c r="B47" s="16"/>
      <c r="C47" s="16"/>
      <c r="D47" s="16"/>
      <c r="E47" s="16"/>
      <c r="F47" s="17"/>
    </row>
    <row r="48" spans="1:6" ht="12.75">
      <c r="A48" s="18"/>
      <c r="B48" s="19"/>
      <c r="C48" s="19"/>
      <c r="D48" s="19"/>
      <c r="E48" s="19"/>
      <c r="F48" s="20"/>
    </row>
  </sheetData>
  <sheetProtection/>
  <mergeCells count="4">
    <mergeCell ref="A2:F2"/>
    <mergeCell ref="A3:F3"/>
    <mergeCell ref="B5:C5"/>
    <mergeCell ref="A1:F1"/>
  </mergeCells>
  <printOptions horizontalCentered="1"/>
  <pageMargins left="0.3937007874015748" right="0.3937007874015748" top="0.27" bottom="0.19" header="0" footer="0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Pública</dc:title>
  <dc:subject>Formatos Sugeridos</dc:subject>
  <dc:creator>Rubén Omar Cantú Menchaca</dc:creator>
  <cp:keywords/>
  <dc:description/>
  <cp:lastModifiedBy>Jesús Ramiro González Contreras</cp:lastModifiedBy>
  <cp:lastPrinted>2010-04-26T17:19:17Z</cp:lastPrinted>
  <dcterms:created xsi:type="dcterms:W3CDTF">2000-02-14T21:44:41Z</dcterms:created>
  <dcterms:modified xsi:type="dcterms:W3CDTF">2010-04-29T16:58:19Z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